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rich\Desktop\Erich\Escritorito\Marcas Inteligentes\distribuciones peru\B-lines\2025\Juguetes\Fun Creations ♥\"/>
    </mc:Choice>
  </mc:AlternateContent>
  <xr:revisionPtr revIDLastSave="0" documentId="13_ncr:1_{82D3B38A-74B4-48C0-BE74-B3EDECFB2BF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SNEY COST EX-WORKS" sheetId="20" r:id="rId1"/>
  </sheets>
  <definedNames>
    <definedName name="_xlnm.Print_Area" localSheetId="0">'DISNEY COST EX-WORKS'!$A$2:$M$112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20" l="1"/>
  <c r="S290" i="20"/>
  <c r="M14" i="20"/>
  <c r="P292" i="20"/>
  <c r="S292" i="20" s="1"/>
  <c r="P293" i="20"/>
  <c r="S293" i="20" s="1"/>
  <c r="P294" i="20"/>
  <c r="S294" i="20" s="1"/>
  <c r="P295" i="20"/>
  <c r="S295" i="20" s="1"/>
  <c r="P296" i="20"/>
  <c r="S296" i="20" s="1"/>
  <c r="M296" i="20"/>
  <c r="R296" i="20" s="1"/>
  <c r="L296" i="20"/>
  <c r="Q296" i="20" s="1"/>
  <c r="M295" i="20"/>
  <c r="R295" i="20" s="1"/>
  <c r="L295" i="20"/>
  <c r="Q295" i="20" s="1"/>
  <c r="M294" i="20"/>
  <c r="R294" i="20" s="1"/>
  <c r="L294" i="20"/>
  <c r="Q294" i="20" s="1"/>
  <c r="M293" i="20"/>
  <c r="R293" i="20" s="1"/>
  <c r="L293" i="20"/>
  <c r="Q293" i="20" s="1"/>
  <c r="M292" i="20"/>
  <c r="R292" i="20" s="1"/>
  <c r="L292" i="20"/>
  <c r="Q292" i="20" s="1"/>
  <c r="P281" i="20"/>
  <c r="S281" i="20" s="1"/>
  <c r="P282" i="20"/>
  <c r="S282" i="20" s="1"/>
  <c r="P283" i="20"/>
  <c r="S283" i="20" s="1"/>
  <c r="P284" i="20"/>
  <c r="S284" i="20" s="1"/>
  <c r="P285" i="20"/>
  <c r="S285" i="20" s="1"/>
  <c r="P286" i="20"/>
  <c r="S286" i="20" s="1"/>
  <c r="P287" i="20"/>
  <c r="S287" i="20" s="1"/>
  <c r="P288" i="20"/>
  <c r="S288" i="20" s="1"/>
  <c r="P289" i="20"/>
  <c r="S289" i="20" s="1"/>
  <c r="P290" i="20"/>
  <c r="P291" i="20"/>
  <c r="S291" i="20" s="1"/>
  <c r="M291" i="20"/>
  <c r="R291" i="20" s="1"/>
  <c r="L291" i="20"/>
  <c r="Q291" i="20" s="1"/>
  <c r="M290" i="20"/>
  <c r="R290" i="20" s="1"/>
  <c r="L290" i="20"/>
  <c r="Q290" i="20" s="1"/>
  <c r="M289" i="20"/>
  <c r="R289" i="20" s="1"/>
  <c r="L289" i="20"/>
  <c r="Q289" i="20" s="1"/>
  <c r="M288" i="20"/>
  <c r="R288" i="20" s="1"/>
  <c r="L288" i="20"/>
  <c r="Q288" i="20" s="1"/>
  <c r="M287" i="20"/>
  <c r="R287" i="20" s="1"/>
  <c r="L287" i="20"/>
  <c r="Q287" i="20" s="1"/>
  <c r="M286" i="20"/>
  <c r="R286" i="20" s="1"/>
  <c r="L286" i="20"/>
  <c r="Q286" i="20" s="1"/>
  <c r="M285" i="20"/>
  <c r="R285" i="20" s="1"/>
  <c r="L285" i="20"/>
  <c r="Q285" i="20" s="1"/>
  <c r="M284" i="20"/>
  <c r="R284" i="20" s="1"/>
  <c r="L284" i="20"/>
  <c r="Q284" i="20" s="1"/>
  <c r="M283" i="20"/>
  <c r="R283" i="20" s="1"/>
  <c r="L283" i="20"/>
  <c r="Q283" i="20" s="1"/>
  <c r="M282" i="20"/>
  <c r="R282" i="20" s="1"/>
  <c r="L282" i="20"/>
  <c r="Q282" i="20" s="1"/>
  <c r="M281" i="20"/>
  <c r="R281" i="20" s="1"/>
  <c r="L281" i="20"/>
  <c r="Q281" i="20" s="1"/>
  <c r="P330" i="20" l="1"/>
  <c r="S330" i="20" s="1"/>
  <c r="P331" i="20"/>
  <c r="S331" i="20" s="1"/>
  <c r="P332" i="20"/>
  <c r="S332" i="20" s="1"/>
  <c r="Q332" i="20"/>
  <c r="R332" i="20"/>
  <c r="P333" i="20"/>
  <c r="S333" i="20" s="1"/>
  <c r="Q333" i="20"/>
  <c r="R333" i="20"/>
  <c r="P334" i="20"/>
  <c r="S334" i="20" s="1"/>
  <c r="Q334" i="20"/>
  <c r="R334" i="20"/>
  <c r="P335" i="20"/>
  <c r="S335" i="20" s="1"/>
  <c r="Q335" i="20"/>
  <c r="R335" i="20"/>
  <c r="M331" i="20"/>
  <c r="R331" i="20" s="1"/>
  <c r="L331" i="20"/>
  <c r="Q331" i="20" s="1"/>
  <c r="M330" i="20"/>
  <c r="R330" i="20" s="1"/>
  <c r="L330" i="20"/>
  <c r="Q330" i="20" s="1"/>
  <c r="P323" i="20" l="1"/>
  <c r="S323" i="20" s="1"/>
  <c r="P324" i="20"/>
  <c r="S324" i="20" s="1"/>
  <c r="P325" i="20"/>
  <c r="S325" i="20" s="1"/>
  <c r="P326" i="20"/>
  <c r="S326" i="20" s="1"/>
  <c r="P327" i="20"/>
  <c r="S327" i="20" s="1"/>
  <c r="P328" i="20"/>
  <c r="S328" i="20" s="1"/>
  <c r="P329" i="20"/>
  <c r="S329" i="20" s="1"/>
  <c r="P336" i="20"/>
  <c r="S336" i="20" s="1"/>
  <c r="P337" i="20"/>
  <c r="S337" i="20" s="1"/>
  <c r="P338" i="20"/>
  <c r="S338" i="20" s="1"/>
  <c r="P339" i="20"/>
  <c r="S339" i="20" s="1"/>
  <c r="P340" i="20"/>
  <c r="S340" i="20" s="1"/>
  <c r="P341" i="20"/>
  <c r="S341" i="20" s="1"/>
  <c r="P342" i="20"/>
  <c r="S342" i="20" s="1"/>
  <c r="M329" i="20"/>
  <c r="R329" i="20" s="1"/>
  <c r="L329" i="20"/>
  <c r="Q329" i="20" s="1"/>
  <c r="M328" i="20"/>
  <c r="R328" i="20" s="1"/>
  <c r="L328" i="20"/>
  <c r="Q328" i="20" s="1"/>
  <c r="M327" i="20"/>
  <c r="R327" i="20" s="1"/>
  <c r="L327" i="20"/>
  <c r="Q327" i="20" s="1"/>
  <c r="M326" i="20"/>
  <c r="R326" i="20" s="1"/>
  <c r="L326" i="20"/>
  <c r="Q326" i="20" s="1"/>
  <c r="M325" i="20"/>
  <c r="R325" i="20" s="1"/>
  <c r="L325" i="20"/>
  <c r="Q325" i="20" s="1"/>
  <c r="M324" i="20"/>
  <c r="R324" i="20" s="1"/>
  <c r="L324" i="20"/>
  <c r="Q324" i="20" s="1"/>
  <c r="M323" i="20"/>
  <c r="R323" i="20" s="1"/>
  <c r="L323" i="20"/>
  <c r="Q323" i="20" s="1"/>
  <c r="M342" i="20" l="1"/>
  <c r="R342" i="20" s="1"/>
  <c r="L342" i="20"/>
  <c r="Q342" i="20" s="1"/>
  <c r="M341" i="20"/>
  <c r="R341" i="20" s="1"/>
  <c r="L341" i="20"/>
  <c r="Q341" i="20" s="1"/>
  <c r="M340" i="20"/>
  <c r="R340" i="20" s="1"/>
  <c r="L340" i="20"/>
  <c r="Q340" i="20" s="1"/>
  <c r="M339" i="20"/>
  <c r="R339" i="20" s="1"/>
  <c r="L339" i="20"/>
  <c r="Q339" i="20" s="1"/>
  <c r="M338" i="20"/>
  <c r="R338" i="20" s="1"/>
  <c r="L338" i="20"/>
  <c r="Q338" i="20" s="1"/>
  <c r="M337" i="20"/>
  <c r="R337" i="20" s="1"/>
  <c r="L337" i="20"/>
  <c r="Q337" i="20" s="1"/>
  <c r="M336" i="20"/>
  <c r="R336" i="20" s="1"/>
  <c r="L336" i="20"/>
  <c r="Q336" i="20" s="1"/>
  <c r="M308" i="20" l="1"/>
  <c r="L308" i="20"/>
  <c r="M307" i="20"/>
  <c r="L307" i="20"/>
  <c r="M306" i="20"/>
  <c r="L306" i="20"/>
  <c r="M305" i="20"/>
  <c r="L305" i="20"/>
  <c r="M304" i="20"/>
  <c r="L304" i="20"/>
  <c r="M322" i="20"/>
  <c r="L322" i="20"/>
  <c r="M321" i="20"/>
  <c r="L321" i="20"/>
  <c r="M320" i="20"/>
  <c r="L320" i="20"/>
  <c r="M319" i="20"/>
  <c r="L319" i="20"/>
  <c r="M318" i="20"/>
  <c r="L318" i="20"/>
  <c r="M317" i="20"/>
  <c r="L317" i="20"/>
  <c r="M316" i="20"/>
  <c r="L316" i="20"/>
  <c r="M315" i="20"/>
  <c r="L315" i="20"/>
  <c r="M314" i="20"/>
  <c r="L314" i="20"/>
  <c r="M313" i="20"/>
  <c r="L313" i="20"/>
  <c r="M312" i="20"/>
  <c r="L312" i="20"/>
  <c r="M311" i="20"/>
  <c r="L311" i="20"/>
  <c r="M310" i="20"/>
  <c r="L310" i="20"/>
  <c r="M309" i="20"/>
  <c r="L309" i="20"/>
  <c r="M224" i="20"/>
  <c r="L224" i="20"/>
  <c r="M223" i="20"/>
  <c r="L223" i="20"/>
  <c r="M222" i="20"/>
  <c r="L222" i="20"/>
  <c r="M221" i="20"/>
  <c r="L221" i="20"/>
  <c r="M220" i="20"/>
  <c r="L220" i="20"/>
  <c r="M219" i="20"/>
  <c r="L219" i="20"/>
  <c r="M218" i="20"/>
  <c r="L218" i="20"/>
  <c r="M217" i="20"/>
  <c r="L217" i="20"/>
  <c r="M216" i="20"/>
  <c r="L216" i="20"/>
  <c r="M215" i="20"/>
  <c r="L215" i="20"/>
  <c r="M214" i="20"/>
  <c r="L214" i="20"/>
  <c r="M213" i="20"/>
  <c r="L213" i="20"/>
  <c r="M212" i="20"/>
  <c r="L212" i="20"/>
  <c r="M211" i="20"/>
  <c r="L211" i="20"/>
  <c r="M210" i="20"/>
  <c r="L210" i="20"/>
  <c r="M209" i="20"/>
  <c r="L209" i="20"/>
  <c r="M208" i="20"/>
  <c r="L208" i="20"/>
  <c r="M207" i="20"/>
  <c r="L207" i="20"/>
  <c r="M206" i="20"/>
  <c r="L206" i="20"/>
  <c r="M205" i="20"/>
  <c r="L205" i="20"/>
  <c r="M204" i="20"/>
  <c r="L204" i="20"/>
  <c r="M182" i="20"/>
  <c r="L182" i="20"/>
  <c r="M181" i="20"/>
  <c r="L181" i="20"/>
  <c r="M180" i="20"/>
  <c r="L180" i="20"/>
  <c r="M179" i="20"/>
  <c r="L179" i="20"/>
  <c r="M178" i="20"/>
  <c r="L178" i="20"/>
  <c r="M177" i="20"/>
  <c r="L177" i="20"/>
  <c r="M176" i="20"/>
  <c r="L176" i="20"/>
  <c r="M175" i="20"/>
  <c r="L175" i="20"/>
  <c r="M174" i="20"/>
  <c r="L174" i="20"/>
  <c r="M173" i="20"/>
  <c r="L173" i="20"/>
  <c r="M172" i="20"/>
  <c r="L172" i="20"/>
  <c r="M171" i="20"/>
  <c r="L171" i="20"/>
  <c r="M170" i="20"/>
  <c r="L170" i="20"/>
  <c r="M169" i="20"/>
  <c r="L169" i="20"/>
  <c r="M168" i="20"/>
  <c r="L168" i="20"/>
  <c r="M167" i="20"/>
  <c r="L167" i="20"/>
  <c r="M166" i="20"/>
  <c r="L166" i="20"/>
  <c r="M165" i="20"/>
  <c r="L165" i="20"/>
  <c r="M164" i="20"/>
  <c r="L164" i="20"/>
  <c r="M163" i="20"/>
  <c r="L163" i="20"/>
  <c r="M162" i="20"/>
  <c r="L162" i="20"/>
  <c r="M161" i="20"/>
  <c r="L161" i="20"/>
  <c r="M160" i="20"/>
  <c r="L160" i="20"/>
  <c r="M159" i="20"/>
  <c r="L159" i="20"/>
  <c r="M158" i="20"/>
  <c r="L158" i="20"/>
  <c r="M157" i="20"/>
  <c r="L157" i="20"/>
  <c r="M156" i="20"/>
  <c r="L156" i="20"/>
  <c r="M155" i="20"/>
  <c r="L155" i="20"/>
  <c r="M154" i="20"/>
  <c r="L154" i="20"/>
  <c r="M153" i="20"/>
  <c r="L153" i="20"/>
  <c r="M152" i="20"/>
  <c r="L152" i="20"/>
  <c r="M151" i="20"/>
  <c r="L151" i="20"/>
  <c r="M150" i="20"/>
  <c r="L150" i="20"/>
  <c r="M149" i="20"/>
  <c r="L149" i="20"/>
  <c r="M148" i="20"/>
  <c r="L148" i="20"/>
  <c r="M126" i="20"/>
  <c r="L126" i="20"/>
  <c r="M125" i="20"/>
  <c r="L125" i="20"/>
  <c r="M124" i="20"/>
  <c r="L124" i="20"/>
  <c r="M123" i="20"/>
  <c r="L123" i="20"/>
  <c r="M122" i="20"/>
  <c r="L122" i="20"/>
  <c r="M121" i="20"/>
  <c r="L121" i="20"/>
  <c r="M120" i="20"/>
  <c r="L120" i="20"/>
  <c r="M119" i="20"/>
  <c r="L119" i="20"/>
  <c r="M118" i="20"/>
  <c r="L118" i="20"/>
  <c r="M117" i="20"/>
  <c r="L117" i="20"/>
  <c r="M116" i="20"/>
  <c r="L116" i="20"/>
  <c r="M115" i="20"/>
  <c r="L115" i="20"/>
  <c r="M114" i="20"/>
  <c r="L114" i="20"/>
  <c r="M113" i="20"/>
  <c r="L113" i="20"/>
  <c r="M112" i="20"/>
  <c r="L112" i="20"/>
  <c r="M111" i="20"/>
  <c r="L111" i="20"/>
  <c r="M110" i="20"/>
  <c r="L110" i="20"/>
  <c r="M109" i="20"/>
  <c r="L109" i="20"/>
  <c r="M108" i="20"/>
  <c r="L108" i="20"/>
  <c r="M107" i="20"/>
  <c r="L107" i="20"/>
  <c r="M106" i="20"/>
  <c r="L106" i="20"/>
  <c r="M105" i="20"/>
  <c r="L105" i="20"/>
  <c r="M104" i="20"/>
  <c r="L104" i="20"/>
  <c r="M103" i="20"/>
  <c r="L103" i="20"/>
  <c r="M102" i="20"/>
  <c r="L102" i="20"/>
  <c r="M101" i="20"/>
  <c r="L101" i="20"/>
  <c r="M100" i="20"/>
  <c r="L100" i="20"/>
  <c r="M99" i="20"/>
  <c r="L99" i="20"/>
  <c r="M98" i="20"/>
  <c r="L98" i="20"/>
  <c r="M97" i="20"/>
  <c r="L97" i="20"/>
  <c r="M96" i="20"/>
  <c r="L96" i="20"/>
  <c r="M95" i="20"/>
  <c r="L95" i="20"/>
  <c r="M94" i="20"/>
  <c r="L94" i="20"/>
  <c r="M93" i="20"/>
  <c r="L93" i="20"/>
  <c r="M92" i="20"/>
  <c r="L92" i="20"/>
  <c r="M91" i="20"/>
  <c r="L91" i="20"/>
  <c r="M90" i="20"/>
  <c r="L90" i="20"/>
  <c r="M89" i="20"/>
  <c r="L89" i="20"/>
  <c r="M88" i="20"/>
  <c r="L88" i="20"/>
  <c r="M87" i="20"/>
  <c r="L87" i="20"/>
  <c r="M86" i="20"/>
  <c r="L86" i="20"/>
  <c r="M85" i="20"/>
  <c r="L85" i="20"/>
  <c r="M84" i="20"/>
  <c r="L84" i="20"/>
  <c r="M83" i="20"/>
  <c r="L83" i="20"/>
  <c r="M82" i="20"/>
  <c r="L82" i="20"/>
  <c r="M81" i="20"/>
  <c r="L81" i="20"/>
  <c r="M80" i="20"/>
  <c r="L80" i="20"/>
  <c r="M79" i="20"/>
  <c r="L79" i="20"/>
  <c r="M78" i="20"/>
  <c r="L78" i="20"/>
  <c r="M77" i="20"/>
  <c r="L77" i="20"/>
  <c r="M76" i="20"/>
  <c r="L76" i="20"/>
  <c r="M75" i="20"/>
  <c r="L75" i="20"/>
  <c r="M74" i="20"/>
  <c r="L74" i="20"/>
  <c r="M73" i="20"/>
  <c r="L73" i="20"/>
  <c r="M72" i="20"/>
  <c r="L72" i="20"/>
  <c r="M71" i="20"/>
  <c r="L71" i="20"/>
  <c r="M70" i="20"/>
  <c r="L70" i="20"/>
  <c r="M69" i="20"/>
  <c r="L69" i="20"/>
  <c r="M68" i="20"/>
  <c r="L68" i="20"/>
  <c r="M67" i="20"/>
  <c r="L67" i="20"/>
  <c r="M66" i="20"/>
  <c r="L66" i="20"/>
  <c r="M65" i="20"/>
  <c r="L65" i="20"/>
  <c r="M64" i="20"/>
  <c r="L64" i="20"/>
  <c r="M63" i="20"/>
  <c r="L63" i="20"/>
  <c r="M62" i="20"/>
  <c r="L62" i="20"/>
  <c r="M61" i="20"/>
  <c r="L61" i="20"/>
  <c r="M60" i="20"/>
  <c r="L60" i="20"/>
  <c r="M59" i="20"/>
  <c r="L59" i="20"/>
  <c r="M58" i="20"/>
  <c r="L58" i="20"/>
  <c r="M57" i="20"/>
  <c r="L57" i="20"/>
  <c r="M56" i="20"/>
  <c r="L56" i="20"/>
  <c r="M55" i="20"/>
  <c r="L55" i="20"/>
  <c r="M54" i="20"/>
  <c r="L54" i="20"/>
  <c r="M53" i="20"/>
  <c r="L53" i="20"/>
  <c r="M52" i="20"/>
  <c r="L52" i="20"/>
  <c r="M51" i="20"/>
  <c r="L51" i="20"/>
  <c r="M50" i="20"/>
  <c r="L50" i="20"/>
  <c r="M49" i="20"/>
  <c r="L49" i="20"/>
  <c r="M48" i="20"/>
  <c r="L48" i="20"/>
  <c r="M47" i="20"/>
  <c r="L47" i="20"/>
  <c r="M46" i="20"/>
  <c r="L46" i="20"/>
  <c r="M45" i="20"/>
  <c r="L45" i="20"/>
  <c r="M44" i="20"/>
  <c r="L44" i="20"/>
  <c r="M43" i="20"/>
  <c r="L43" i="20"/>
  <c r="M42" i="20"/>
  <c r="L42" i="20"/>
  <c r="M41" i="20"/>
  <c r="L41" i="20"/>
  <c r="M40" i="20"/>
  <c r="L40" i="20"/>
  <c r="M39" i="20"/>
  <c r="L39" i="20"/>
  <c r="M38" i="20"/>
  <c r="L38" i="20"/>
  <c r="M37" i="20"/>
  <c r="L37" i="20"/>
  <c r="M36" i="20"/>
  <c r="L36" i="20"/>
  <c r="M35" i="20"/>
  <c r="L35" i="20"/>
  <c r="M34" i="20"/>
  <c r="L34" i="20"/>
  <c r="M33" i="20"/>
  <c r="L33" i="20"/>
  <c r="M32" i="20"/>
  <c r="L32" i="20"/>
  <c r="M31" i="20"/>
  <c r="L31" i="20"/>
  <c r="M30" i="20"/>
  <c r="L30" i="20"/>
  <c r="M29" i="20"/>
  <c r="L29" i="20"/>
  <c r="M28" i="20"/>
  <c r="L28" i="20"/>
  <c r="M27" i="20"/>
  <c r="L27" i="20"/>
  <c r="M26" i="20"/>
  <c r="L26" i="20"/>
  <c r="M25" i="20"/>
  <c r="L25" i="20"/>
  <c r="M24" i="20"/>
  <c r="L24" i="20"/>
  <c r="M23" i="20"/>
  <c r="L23" i="20"/>
  <c r="M22" i="20"/>
  <c r="L22" i="20"/>
  <c r="M21" i="20"/>
  <c r="L21" i="20"/>
  <c r="M20" i="20"/>
  <c r="L20" i="20"/>
  <c r="M19" i="20"/>
  <c r="L19" i="20"/>
  <c r="M18" i="20"/>
  <c r="L18" i="20"/>
  <c r="M17" i="20"/>
  <c r="L17" i="20"/>
  <c r="M16" i="20"/>
  <c r="L16" i="20"/>
  <c r="M15" i="20"/>
  <c r="L15" i="20"/>
  <c r="P304" i="20" l="1"/>
  <c r="S304" i="20" s="1"/>
  <c r="Q304" i="20"/>
  <c r="R304" i="20"/>
  <c r="P305" i="20"/>
  <c r="S305" i="20" s="1"/>
  <c r="Q305" i="20"/>
  <c r="R305" i="20"/>
  <c r="P306" i="20"/>
  <c r="S306" i="20" s="1"/>
  <c r="Q306" i="20"/>
  <c r="R306" i="20"/>
  <c r="P307" i="20"/>
  <c r="S307" i="20" s="1"/>
  <c r="Q307" i="20"/>
  <c r="R307" i="20"/>
  <c r="P308" i="20"/>
  <c r="S308" i="20" s="1"/>
  <c r="Q308" i="20"/>
  <c r="R308" i="20"/>
  <c r="P309" i="20"/>
  <c r="S309" i="20" s="1"/>
  <c r="Q309" i="20"/>
  <c r="R309" i="20"/>
  <c r="P310" i="20"/>
  <c r="S310" i="20" s="1"/>
  <c r="Q310" i="20"/>
  <c r="R310" i="20"/>
  <c r="P311" i="20"/>
  <c r="S311" i="20" s="1"/>
  <c r="Q311" i="20"/>
  <c r="R311" i="20"/>
  <c r="P312" i="20"/>
  <c r="S312" i="20" s="1"/>
  <c r="Q312" i="20"/>
  <c r="R312" i="20"/>
  <c r="P313" i="20"/>
  <c r="S313" i="20" s="1"/>
  <c r="Q313" i="20"/>
  <c r="R313" i="20"/>
  <c r="P314" i="20"/>
  <c r="S314" i="20" s="1"/>
  <c r="Q314" i="20"/>
  <c r="R314" i="20"/>
  <c r="P315" i="20"/>
  <c r="S315" i="20" s="1"/>
  <c r="Q315" i="20"/>
  <c r="R315" i="20"/>
  <c r="P316" i="20"/>
  <c r="S316" i="20" s="1"/>
  <c r="Q316" i="20"/>
  <c r="R316" i="20"/>
  <c r="P317" i="20"/>
  <c r="S317" i="20" s="1"/>
  <c r="Q317" i="20"/>
  <c r="R317" i="20"/>
  <c r="P318" i="20"/>
  <c r="S318" i="20" s="1"/>
  <c r="Q318" i="20"/>
  <c r="R318" i="20"/>
  <c r="P319" i="20"/>
  <c r="S319" i="20" s="1"/>
  <c r="Q319" i="20"/>
  <c r="R319" i="20"/>
  <c r="P320" i="20"/>
  <c r="S320" i="20" s="1"/>
  <c r="Q320" i="20"/>
  <c r="R320" i="20"/>
  <c r="P321" i="20"/>
  <c r="S321" i="20" s="1"/>
  <c r="Q321" i="20"/>
  <c r="R321" i="20"/>
  <c r="P322" i="20"/>
  <c r="S322" i="20" s="1"/>
  <c r="Q322" i="20"/>
  <c r="R322" i="20"/>
  <c r="P15" i="20" l="1"/>
  <c r="S15" i="20" s="1"/>
  <c r="P16" i="20"/>
  <c r="S16" i="20" s="1"/>
  <c r="P17" i="20"/>
  <c r="S17" i="20" s="1"/>
  <c r="P18" i="20"/>
  <c r="S18" i="20" s="1"/>
  <c r="P19" i="20"/>
  <c r="S19" i="20" s="1"/>
  <c r="P20" i="20"/>
  <c r="S20" i="20" s="1"/>
  <c r="P21" i="20"/>
  <c r="S21" i="20" s="1"/>
  <c r="P22" i="20"/>
  <c r="S22" i="20" s="1"/>
  <c r="P23" i="20"/>
  <c r="S23" i="20" s="1"/>
  <c r="P24" i="20"/>
  <c r="S24" i="20" s="1"/>
  <c r="P25" i="20"/>
  <c r="S25" i="20" s="1"/>
  <c r="P26" i="20"/>
  <c r="S26" i="20" s="1"/>
  <c r="P27" i="20"/>
  <c r="S27" i="20" s="1"/>
  <c r="P28" i="20"/>
  <c r="S28" i="20" s="1"/>
  <c r="P29" i="20"/>
  <c r="S29" i="20" s="1"/>
  <c r="P30" i="20"/>
  <c r="S30" i="20" s="1"/>
  <c r="P31" i="20"/>
  <c r="S31" i="20" s="1"/>
  <c r="P32" i="20"/>
  <c r="S32" i="20" s="1"/>
  <c r="P33" i="20"/>
  <c r="S33" i="20" s="1"/>
  <c r="P34" i="20"/>
  <c r="S34" i="20" s="1"/>
  <c r="P35" i="20"/>
  <c r="S35" i="20" s="1"/>
  <c r="P36" i="20"/>
  <c r="S36" i="20" s="1"/>
  <c r="P37" i="20"/>
  <c r="S37" i="20" s="1"/>
  <c r="P38" i="20"/>
  <c r="S38" i="20" s="1"/>
  <c r="P39" i="20"/>
  <c r="S39" i="20" s="1"/>
  <c r="P40" i="20"/>
  <c r="S40" i="20" s="1"/>
  <c r="P41" i="20"/>
  <c r="S41" i="20" s="1"/>
  <c r="P42" i="20"/>
  <c r="S42" i="20" s="1"/>
  <c r="P43" i="20"/>
  <c r="S43" i="20" s="1"/>
  <c r="P44" i="20"/>
  <c r="S44" i="20" s="1"/>
  <c r="P45" i="20"/>
  <c r="S45" i="20" s="1"/>
  <c r="P46" i="20"/>
  <c r="S46" i="20" s="1"/>
  <c r="P47" i="20"/>
  <c r="S47" i="20" s="1"/>
  <c r="P48" i="20"/>
  <c r="S48" i="20" s="1"/>
  <c r="P49" i="20"/>
  <c r="S49" i="20" s="1"/>
  <c r="P50" i="20"/>
  <c r="S50" i="20" s="1"/>
  <c r="P51" i="20"/>
  <c r="S51" i="20" s="1"/>
  <c r="P52" i="20"/>
  <c r="S52" i="20" s="1"/>
  <c r="P53" i="20"/>
  <c r="S53" i="20" s="1"/>
  <c r="P54" i="20"/>
  <c r="S54" i="20" s="1"/>
  <c r="P55" i="20"/>
  <c r="S55" i="20" s="1"/>
  <c r="P56" i="20"/>
  <c r="S56" i="20" s="1"/>
  <c r="P57" i="20"/>
  <c r="S57" i="20" s="1"/>
  <c r="P58" i="20"/>
  <c r="S58" i="20" s="1"/>
  <c r="P59" i="20"/>
  <c r="S59" i="20" s="1"/>
  <c r="P60" i="20"/>
  <c r="S60" i="20" s="1"/>
  <c r="P61" i="20"/>
  <c r="S61" i="20" s="1"/>
  <c r="P62" i="20"/>
  <c r="S62" i="20" s="1"/>
  <c r="P63" i="20"/>
  <c r="S63" i="20" s="1"/>
  <c r="P64" i="20"/>
  <c r="S64" i="20" s="1"/>
  <c r="P65" i="20"/>
  <c r="S65" i="20" s="1"/>
  <c r="P66" i="20"/>
  <c r="S66" i="20" s="1"/>
  <c r="P67" i="20"/>
  <c r="S67" i="20" s="1"/>
  <c r="P68" i="20"/>
  <c r="S68" i="20" s="1"/>
  <c r="P69" i="20"/>
  <c r="S69" i="20" s="1"/>
  <c r="P70" i="20"/>
  <c r="S70" i="20" s="1"/>
  <c r="P71" i="20"/>
  <c r="S71" i="20" s="1"/>
  <c r="P72" i="20"/>
  <c r="S72" i="20" s="1"/>
  <c r="P73" i="20"/>
  <c r="S73" i="20" s="1"/>
  <c r="P74" i="20"/>
  <c r="S74" i="20" s="1"/>
  <c r="P75" i="20"/>
  <c r="S75" i="20" s="1"/>
  <c r="P76" i="20"/>
  <c r="S76" i="20" s="1"/>
  <c r="P77" i="20"/>
  <c r="S77" i="20" s="1"/>
  <c r="P78" i="20"/>
  <c r="S78" i="20" s="1"/>
  <c r="P79" i="20"/>
  <c r="S79" i="20" s="1"/>
  <c r="P80" i="20"/>
  <c r="S80" i="20" s="1"/>
  <c r="P81" i="20"/>
  <c r="S81" i="20" s="1"/>
  <c r="P82" i="20"/>
  <c r="S82" i="20" s="1"/>
  <c r="P83" i="20"/>
  <c r="S83" i="20" s="1"/>
  <c r="P84" i="20"/>
  <c r="S84" i="20" s="1"/>
  <c r="P85" i="20"/>
  <c r="S85" i="20" s="1"/>
  <c r="P86" i="20"/>
  <c r="S86" i="20" s="1"/>
  <c r="P87" i="20"/>
  <c r="S87" i="20" s="1"/>
  <c r="P88" i="20"/>
  <c r="S88" i="20" s="1"/>
  <c r="P89" i="20"/>
  <c r="S89" i="20" s="1"/>
  <c r="P90" i="20"/>
  <c r="S90" i="20" s="1"/>
  <c r="P91" i="20"/>
  <c r="S91" i="20" s="1"/>
  <c r="P92" i="20"/>
  <c r="S92" i="20" s="1"/>
  <c r="P93" i="20"/>
  <c r="S93" i="20" s="1"/>
  <c r="P94" i="20"/>
  <c r="S94" i="20" s="1"/>
  <c r="P95" i="20"/>
  <c r="S95" i="20" s="1"/>
  <c r="P96" i="20"/>
  <c r="S96" i="20" s="1"/>
  <c r="P97" i="20"/>
  <c r="S97" i="20" s="1"/>
  <c r="P98" i="20"/>
  <c r="S98" i="20" s="1"/>
  <c r="P99" i="20"/>
  <c r="S99" i="20" s="1"/>
  <c r="P100" i="20"/>
  <c r="S100" i="20" s="1"/>
  <c r="P101" i="20"/>
  <c r="S101" i="20" s="1"/>
  <c r="P102" i="20"/>
  <c r="S102" i="20" s="1"/>
  <c r="P103" i="20"/>
  <c r="S103" i="20" s="1"/>
  <c r="P104" i="20"/>
  <c r="S104" i="20" s="1"/>
  <c r="P105" i="20"/>
  <c r="S105" i="20" s="1"/>
  <c r="P106" i="20"/>
  <c r="S106" i="20" s="1"/>
  <c r="P107" i="20"/>
  <c r="S107" i="20" s="1"/>
  <c r="P108" i="20"/>
  <c r="S108" i="20" s="1"/>
  <c r="P109" i="20"/>
  <c r="S109" i="20" s="1"/>
  <c r="P110" i="20"/>
  <c r="S110" i="20" s="1"/>
  <c r="P111" i="20"/>
  <c r="S111" i="20" s="1"/>
  <c r="P112" i="20"/>
  <c r="S112" i="20" s="1"/>
  <c r="P113" i="20"/>
  <c r="S113" i="20" s="1"/>
  <c r="P114" i="20"/>
  <c r="S114" i="20" s="1"/>
  <c r="P115" i="20"/>
  <c r="S115" i="20" s="1"/>
  <c r="P116" i="20"/>
  <c r="S116" i="20" s="1"/>
  <c r="P117" i="20"/>
  <c r="S117" i="20" s="1"/>
  <c r="P118" i="20"/>
  <c r="S118" i="20" s="1"/>
  <c r="P119" i="20"/>
  <c r="S119" i="20" s="1"/>
  <c r="P120" i="20"/>
  <c r="S120" i="20" s="1"/>
  <c r="P121" i="20"/>
  <c r="S121" i="20" s="1"/>
  <c r="P122" i="20"/>
  <c r="S122" i="20" s="1"/>
  <c r="P123" i="20"/>
  <c r="S123" i="20" s="1"/>
  <c r="P124" i="20"/>
  <c r="S124" i="20" s="1"/>
  <c r="P125" i="20"/>
  <c r="S125" i="20" s="1"/>
  <c r="P126" i="20"/>
  <c r="S126" i="20" s="1"/>
  <c r="P127" i="20"/>
  <c r="S127" i="20" s="1"/>
  <c r="P128" i="20"/>
  <c r="S128" i="20" s="1"/>
  <c r="P129" i="20"/>
  <c r="S129" i="20" s="1"/>
  <c r="P130" i="20"/>
  <c r="S130" i="20" s="1"/>
  <c r="P131" i="20"/>
  <c r="S131" i="20" s="1"/>
  <c r="P132" i="20"/>
  <c r="S132" i="20" s="1"/>
  <c r="P133" i="20"/>
  <c r="S133" i="20" s="1"/>
  <c r="P134" i="20"/>
  <c r="S134" i="20" s="1"/>
  <c r="P135" i="20"/>
  <c r="S135" i="20" s="1"/>
  <c r="P136" i="20"/>
  <c r="S136" i="20" s="1"/>
  <c r="P137" i="20"/>
  <c r="S137" i="20" s="1"/>
  <c r="P138" i="20"/>
  <c r="S138" i="20" s="1"/>
  <c r="P139" i="20"/>
  <c r="S139" i="20" s="1"/>
  <c r="P140" i="20"/>
  <c r="S140" i="20" s="1"/>
  <c r="P141" i="20"/>
  <c r="S141" i="20" s="1"/>
  <c r="P142" i="20"/>
  <c r="S142" i="20" s="1"/>
  <c r="P143" i="20"/>
  <c r="S143" i="20" s="1"/>
  <c r="P144" i="20"/>
  <c r="S144" i="20" s="1"/>
  <c r="P145" i="20"/>
  <c r="S145" i="20" s="1"/>
  <c r="P146" i="20"/>
  <c r="S146" i="20" s="1"/>
  <c r="P147" i="20"/>
  <c r="S147" i="20" s="1"/>
  <c r="P148" i="20"/>
  <c r="S148" i="20" s="1"/>
  <c r="P149" i="20"/>
  <c r="S149" i="20" s="1"/>
  <c r="P150" i="20"/>
  <c r="S150" i="20" s="1"/>
  <c r="P151" i="20"/>
  <c r="S151" i="20" s="1"/>
  <c r="P152" i="20"/>
  <c r="S152" i="20" s="1"/>
  <c r="P153" i="20"/>
  <c r="S153" i="20" s="1"/>
  <c r="P154" i="20"/>
  <c r="S154" i="20" s="1"/>
  <c r="P155" i="20"/>
  <c r="S155" i="20" s="1"/>
  <c r="P156" i="20"/>
  <c r="S156" i="20" s="1"/>
  <c r="P157" i="20"/>
  <c r="S157" i="20" s="1"/>
  <c r="P158" i="20"/>
  <c r="S158" i="20" s="1"/>
  <c r="P159" i="20"/>
  <c r="S159" i="20" s="1"/>
  <c r="P160" i="20"/>
  <c r="S160" i="20" s="1"/>
  <c r="P161" i="20"/>
  <c r="S161" i="20" s="1"/>
  <c r="P162" i="20"/>
  <c r="S162" i="20" s="1"/>
  <c r="P163" i="20"/>
  <c r="S163" i="20" s="1"/>
  <c r="P164" i="20"/>
  <c r="S164" i="20" s="1"/>
  <c r="P165" i="20"/>
  <c r="S165" i="20" s="1"/>
  <c r="P166" i="20"/>
  <c r="S166" i="20" s="1"/>
  <c r="P167" i="20"/>
  <c r="S167" i="20" s="1"/>
  <c r="P168" i="20"/>
  <c r="S168" i="20" s="1"/>
  <c r="P169" i="20"/>
  <c r="S169" i="20" s="1"/>
  <c r="P170" i="20"/>
  <c r="S170" i="20" s="1"/>
  <c r="P171" i="20"/>
  <c r="S171" i="20" s="1"/>
  <c r="P172" i="20"/>
  <c r="S172" i="20" s="1"/>
  <c r="P173" i="20"/>
  <c r="S173" i="20" s="1"/>
  <c r="P174" i="20"/>
  <c r="S174" i="20" s="1"/>
  <c r="P175" i="20"/>
  <c r="S175" i="20" s="1"/>
  <c r="P176" i="20"/>
  <c r="S176" i="20" s="1"/>
  <c r="P177" i="20"/>
  <c r="S177" i="20" s="1"/>
  <c r="P178" i="20"/>
  <c r="S178" i="20" s="1"/>
  <c r="P179" i="20"/>
  <c r="S179" i="20" s="1"/>
  <c r="P180" i="20"/>
  <c r="S180" i="20" s="1"/>
  <c r="P181" i="20"/>
  <c r="S181" i="20" s="1"/>
  <c r="P182" i="20"/>
  <c r="S182" i="20" s="1"/>
  <c r="P183" i="20"/>
  <c r="S183" i="20" s="1"/>
  <c r="P184" i="20"/>
  <c r="S184" i="20" s="1"/>
  <c r="P185" i="20"/>
  <c r="S185" i="20" s="1"/>
  <c r="P186" i="20"/>
  <c r="S186" i="20" s="1"/>
  <c r="P187" i="20"/>
  <c r="S187" i="20" s="1"/>
  <c r="P188" i="20"/>
  <c r="S188" i="20" s="1"/>
  <c r="P189" i="20"/>
  <c r="S189" i="20" s="1"/>
  <c r="P190" i="20"/>
  <c r="S190" i="20" s="1"/>
  <c r="P191" i="20"/>
  <c r="S191" i="20" s="1"/>
  <c r="P192" i="20"/>
  <c r="S192" i="20" s="1"/>
  <c r="P193" i="20"/>
  <c r="S193" i="20" s="1"/>
  <c r="P194" i="20"/>
  <c r="S194" i="20" s="1"/>
  <c r="P195" i="20"/>
  <c r="S195" i="20" s="1"/>
  <c r="P196" i="20"/>
  <c r="S196" i="20" s="1"/>
  <c r="P197" i="20"/>
  <c r="S197" i="20" s="1"/>
  <c r="P198" i="20"/>
  <c r="S198" i="20" s="1"/>
  <c r="P199" i="20"/>
  <c r="S199" i="20" s="1"/>
  <c r="P200" i="20"/>
  <c r="S200" i="20" s="1"/>
  <c r="P201" i="20"/>
  <c r="S201" i="20" s="1"/>
  <c r="P202" i="20"/>
  <c r="S202" i="20" s="1"/>
  <c r="P203" i="20"/>
  <c r="S203" i="20" s="1"/>
  <c r="P204" i="20"/>
  <c r="S204" i="20" s="1"/>
  <c r="P205" i="20"/>
  <c r="S205" i="20" s="1"/>
  <c r="P206" i="20"/>
  <c r="S206" i="20" s="1"/>
  <c r="P207" i="20"/>
  <c r="S207" i="20" s="1"/>
  <c r="P208" i="20"/>
  <c r="S208" i="20" s="1"/>
  <c r="P209" i="20"/>
  <c r="S209" i="20" s="1"/>
  <c r="P210" i="20"/>
  <c r="S210" i="20" s="1"/>
  <c r="P211" i="20"/>
  <c r="S211" i="20" s="1"/>
  <c r="P212" i="20"/>
  <c r="S212" i="20" s="1"/>
  <c r="P213" i="20"/>
  <c r="S213" i="20" s="1"/>
  <c r="P214" i="20"/>
  <c r="S214" i="20" s="1"/>
  <c r="P215" i="20"/>
  <c r="S215" i="20" s="1"/>
  <c r="P216" i="20"/>
  <c r="S216" i="20" s="1"/>
  <c r="P217" i="20"/>
  <c r="S217" i="20" s="1"/>
  <c r="P218" i="20"/>
  <c r="S218" i="20" s="1"/>
  <c r="P219" i="20"/>
  <c r="S219" i="20" s="1"/>
  <c r="P220" i="20"/>
  <c r="S220" i="20" s="1"/>
  <c r="P221" i="20"/>
  <c r="S221" i="20" s="1"/>
  <c r="P222" i="20"/>
  <c r="S222" i="20" s="1"/>
  <c r="P223" i="20"/>
  <c r="S223" i="20" s="1"/>
  <c r="P224" i="20"/>
  <c r="S224" i="20" s="1"/>
  <c r="P225" i="20"/>
  <c r="S225" i="20" s="1"/>
  <c r="P226" i="20"/>
  <c r="S226" i="20" s="1"/>
  <c r="P227" i="20"/>
  <c r="S227" i="20" s="1"/>
  <c r="P228" i="20"/>
  <c r="S228" i="20" s="1"/>
  <c r="P229" i="20"/>
  <c r="S229" i="20" s="1"/>
  <c r="P230" i="20"/>
  <c r="S230" i="20" s="1"/>
  <c r="P231" i="20"/>
  <c r="S231" i="20" s="1"/>
  <c r="P232" i="20"/>
  <c r="S232" i="20" s="1"/>
  <c r="P233" i="20"/>
  <c r="S233" i="20" s="1"/>
  <c r="P234" i="20"/>
  <c r="S234" i="20" s="1"/>
  <c r="P235" i="20"/>
  <c r="S235" i="20" s="1"/>
  <c r="P236" i="20"/>
  <c r="S236" i="20" s="1"/>
  <c r="P237" i="20"/>
  <c r="S237" i="20" s="1"/>
  <c r="P238" i="20"/>
  <c r="S238" i="20" s="1"/>
  <c r="P239" i="20"/>
  <c r="S239" i="20" s="1"/>
  <c r="P240" i="20"/>
  <c r="S240" i="20" s="1"/>
  <c r="P241" i="20"/>
  <c r="S241" i="20" s="1"/>
  <c r="P242" i="20"/>
  <c r="S242" i="20" s="1"/>
  <c r="P243" i="20"/>
  <c r="S243" i="20" s="1"/>
  <c r="P244" i="20"/>
  <c r="S244" i="20" s="1"/>
  <c r="P245" i="20"/>
  <c r="S245" i="20" s="1"/>
  <c r="P246" i="20"/>
  <c r="S246" i="20" s="1"/>
  <c r="P247" i="20"/>
  <c r="S247" i="20" s="1"/>
  <c r="P248" i="20"/>
  <c r="S248" i="20" s="1"/>
  <c r="P249" i="20"/>
  <c r="S249" i="20" s="1"/>
  <c r="P250" i="20"/>
  <c r="S250" i="20" s="1"/>
  <c r="P251" i="20"/>
  <c r="S251" i="20" s="1"/>
  <c r="P252" i="20"/>
  <c r="S252" i="20" s="1"/>
  <c r="P253" i="20"/>
  <c r="S253" i="20" s="1"/>
  <c r="P254" i="20"/>
  <c r="S254" i="20" s="1"/>
  <c r="P255" i="20"/>
  <c r="S255" i="20" s="1"/>
  <c r="P256" i="20"/>
  <c r="S256" i="20" s="1"/>
  <c r="P257" i="20"/>
  <c r="S257" i="20" s="1"/>
  <c r="P258" i="20"/>
  <c r="S258" i="20" s="1"/>
  <c r="P259" i="20"/>
  <c r="S259" i="20" s="1"/>
  <c r="P260" i="20"/>
  <c r="S260" i="20" s="1"/>
  <c r="P261" i="20"/>
  <c r="S261" i="20" s="1"/>
  <c r="P262" i="20"/>
  <c r="S262" i="20" s="1"/>
  <c r="P263" i="20"/>
  <c r="S263" i="20" s="1"/>
  <c r="P264" i="20"/>
  <c r="S264" i="20" s="1"/>
  <c r="P265" i="20"/>
  <c r="S265" i="20" s="1"/>
  <c r="P266" i="20"/>
  <c r="S266" i="20" s="1"/>
  <c r="P267" i="20"/>
  <c r="S267" i="20" s="1"/>
  <c r="P268" i="20"/>
  <c r="S268" i="20" s="1"/>
  <c r="P269" i="20"/>
  <c r="S269" i="20" s="1"/>
  <c r="P270" i="20"/>
  <c r="S270" i="20" s="1"/>
  <c r="P271" i="20"/>
  <c r="S271" i="20" s="1"/>
  <c r="P272" i="20"/>
  <c r="S272" i="20" s="1"/>
  <c r="P273" i="20"/>
  <c r="S273" i="20" s="1"/>
  <c r="P274" i="20"/>
  <c r="S274" i="20" s="1"/>
  <c r="P275" i="20"/>
  <c r="S275" i="20" s="1"/>
  <c r="P276" i="20"/>
  <c r="S276" i="20" s="1"/>
  <c r="P277" i="20"/>
  <c r="S277" i="20" s="1"/>
  <c r="P278" i="20"/>
  <c r="S278" i="20" s="1"/>
  <c r="P279" i="20"/>
  <c r="S279" i="20" s="1"/>
  <c r="P280" i="20"/>
  <c r="S280" i="20" s="1"/>
  <c r="P297" i="20"/>
  <c r="S297" i="20" s="1"/>
  <c r="P298" i="20"/>
  <c r="S298" i="20" s="1"/>
  <c r="P299" i="20"/>
  <c r="S299" i="20" s="1"/>
  <c r="P300" i="20"/>
  <c r="S300" i="20" s="1"/>
  <c r="P301" i="20"/>
  <c r="S301" i="20" s="1"/>
  <c r="P302" i="20"/>
  <c r="S302" i="20" s="1"/>
  <c r="P303" i="20"/>
  <c r="S303" i="20" s="1"/>
  <c r="R27" i="20"/>
  <c r="Q27" i="20"/>
  <c r="R150" i="20" l="1"/>
  <c r="Q150" i="20"/>
  <c r="M301" i="20"/>
  <c r="R301" i="20" s="1"/>
  <c r="L301" i="20"/>
  <c r="Q301" i="20" s="1"/>
  <c r="M300" i="20"/>
  <c r="R300" i="20" s="1"/>
  <c r="L300" i="20"/>
  <c r="Q300" i="20" s="1"/>
  <c r="M299" i="20"/>
  <c r="R299" i="20" s="1"/>
  <c r="L299" i="20"/>
  <c r="Q299" i="20" s="1"/>
  <c r="M298" i="20"/>
  <c r="R298" i="20" s="1"/>
  <c r="L298" i="20"/>
  <c r="Q298" i="20" s="1"/>
  <c r="M279" i="20"/>
  <c r="R279" i="20" s="1"/>
  <c r="L279" i="20"/>
  <c r="Q279" i="20" s="1"/>
  <c r="M276" i="20"/>
  <c r="R276" i="20" s="1"/>
  <c r="L276" i="20"/>
  <c r="Q276" i="20" s="1"/>
  <c r="M275" i="20"/>
  <c r="R275" i="20" s="1"/>
  <c r="L275" i="20"/>
  <c r="Q275" i="20" s="1"/>
  <c r="M273" i="20"/>
  <c r="R273" i="20" s="1"/>
  <c r="L273" i="20"/>
  <c r="Q273" i="20" s="1"/>
  <c r="M272" i="20"/>
  <c r="R272" i="20" s="1"/>
  <c r="L272" i="20"/>
  <c r="Q272" i="20" s="1"/>
  <c r="M271" i="20"/>
  <c r="R271" i="20" s="1"/>
  <c r="L271" i="20"/>
  <c r="Q271" i="20" s="1"/>
  <c r="M270" i="20"/>
  <c r="R270" i="20" s="1"/>
  <c r="L270" i="20"/>
  <c r="Q270" i="20" s="1"/>
  <c r="M269" i="20"/>
  <c r="R269" i="20" s="1"/>
  <c r="L269" i="20"/>
  <c r="Q269" i="20" s="1"/>
  <c r="M265" i="20"/>
  <c r="R265" i="20" s="1"/>
  <c r="L265" i="20"/>
  <c r="Q265" i="20" s="1"/>
  <c r="M263" i="20"/>
  <c r="R263" i="20" s="1"/>
  <c r="L263" i="20"/>
  <c r="Q263" i="20" s="1"/>
  <c r="M262" i="20"/>
  <c r="R262" i="20" s="1"/>
  <c r="L262" i="20"/>
  <c r="Q262" i="20" s="1"/>
  <c r="M258" i="20"/>
  <c r="R258" i="20" s="1"/>
  <c r="L258" i="20"/>
  <c r="Q258" i="20" s="1"/>
  <c r="M257" i="20"/>
  <c r="R257" i="20" s="1"/>
  <c r="L257" i="20"/>
  <c r="Q257" i="20" s="1"/>
  <c r="M256" i="20"/>
  <c r="R256" i="20" s="1"/>
  <c r="L256" i="20"/>
  <c r="Q256" i="20" s="1"/>
  <c r="M255" i="20"/>
  <c r="R255" i="20" s="1"/>
  <c r="L255" i="20"/>
  <c r="Q255" i="20" s="1"/>
  <c r="M254" i="20"/>
  <c r="R254" i="20" s="1"/>
  <c r="L254" i="20"/>
  <c r="Q254" i="20" s="1"/>
  <c r="M251" i="20"/>
  <c r="R251" i="20" s="1"/>
  <c r="L251" i="20"/>
  <c r="Q251" i="20" s="1"/>
  <c r="M248" i="20"/>
  <c r="R248" i="20" s="1"/>
  <c r="L248" i="20"/>
  <c r="Q248" i="20" s="1"/>
  <c r="M247" i="20"/>
  <c r="R247" i="20" s="1"/>
  <c r="L247" i="20"/>
  <c r="Q247" i="20" s="1"/>
  <c r="M244" i="20"/>
  <c r="R244" i="20" s="1"/>
  <c r="L244" i="20"/>
  <c r="Q244" i="20" s="1"/>
  <c r="M241" i="20"/>
  <c r="R241" i="20" s="1"/>
  <c r="L241" i="20"/>
  <c r="Q241" i="20" s="1"/>
  <c r="M240" i="20"/>
  <c r="R240" i="20" s="1"/>
  <c r="L240" i="20"/>
  <c r="Q240" i="20" s="1"/>
  <c r="M237" i="20"/>
  <c r="R237" i="20" s="1"/>
  <c r="L237" i="20"/>
  <c r="Q237" i="20" s="1"/>
  <c r="M235" i="20"/>
  <c r="R235" i="20" s="1"/>
  <c r="L235" i="20"/>
  <c r="Q235" i="20" s="1"/>
  <c r="M234" i="20"/>
  <c r="R234" i="20" s="1"/>
  <c r="L234" i="20"/>
  <c r="Q234" i="20" s="1"/>
  <c r="M233" i="20"/>
  <c r="R233" i="20" s="1"/>
  <c r="L233" i="20"/>
  <c r="Q233" i="20" s="1"/>
  <c r="M230" i="20"/>
  <c r="R230" i="20" s="1"/>
  <c r="L230" i="20"/>
  <c r="Q230" i="20" s="1"/>
  <c r="M229" i="20"/>
  <c r="R229" i="20" s="1"/>
  <c r="L229" i="20"/>
  <c r="Q229" i="20" s="1"/>
  <c r="M228" i="20"/>
  <c r="R228" i="20" s="1"/>
  <c r="L228" i="20"/>
  <c r="Q228" i="20" s="1"/>
  <c r="M227" i="20"/>
  <c r="R227" i="20" s="1"/>
  <c r="L227" i="20"/>
  <c r="Q227" i="20" s="1"/>
  <c r="M226" i="20"/>
  <c r="R226" i="20" s="1"/>
  <c r="L226" i="20"/>
  <c r="Q226" i="20" s="1"/>
  <c r="R223" i="20"/>
  <c r="Q223" i="20"/>
  <c r="R220" i="20"/>
  <c r="Q220" i="20"/>
  <c r="R219" i="20"/>
  <c r="Q219" i="20"/>
  <c r="R216" i="20"/>
  <c r="Q216" i="20"/>
  <c r="R213" i="20"/>
  <c r="Q213" i="20"/>
  <c r="R212" i="20"/>
  <c r="Q212" i="20"/>
  <c r="R209" i="20"/>
  <c r="Q209" i="20"/>
  <c r="Q210" i="20"/>
  <c r="R210" i="20"/>
  <c r="R208" i="20"/>
  <c r="Q208" i="20"/>
  <c r="R206" i="20"/>
  <c r="Q206" i="20"/>
  <c r="R205" i="20"/>
  <c r="Q205" i="20"/>
  <c r="M202" i="20"/>
  <c r="R202" i="20" s="1"/>
  <c r="L202" i="20"/>
  <c r="Q202" i="20" s="1"/>
  <c r="M199" i="20"/>
  <c r="R199" i="20" s="1"/>
  <c r="L199" i="20"/>
  <c r="Q199" i="20" s="1"/>
  <c r="M196" i="20"/>
  <c r="R196" i="20" s="1"/>
  <c r="L196" i="20"/>
  <c r="Q196" i="20" s="1"/>
  <c r="M195" i="20"/>
  <c r="R195" i="20" s="1"/>
  <c r="L195" i="20"/>
  <c r="Q195" i="20" s="1"/>
  <c r="M194" i="20"/>
  <c r="R194" i="20" s="1"/>
  <c r="L194" i="20"/>
  <c r="Q194" i="20" s="1"/>
  <c r="M193" i="20"/>
  <c r="R193" i="20" s="1"/>
  <c r="L193" i="20"/>
  <c r="Q193" i="20" s="1"/>
  <c r="M192" i="20"/>
  <c r="R192" i="20" s="1"/>
  <c r="L192" i="20"/>
  <c r="Q192" i="20" s="1"/>
  <c r="M191" i="20"/>
  <c r="R191" i="20" s="1"/>
  <c r="L191" i="20"/>
  <c r="Q191" i="20" s="1"/>
  <c r="M190" i="20"/>
  <c r="R190" i="20" s="1"/>
  <c r="L190" i="20"/>
  <c r="Q190" i="20" s="1"/>
  <c r="M198" i="20"/>
  <c r="R198" i="20" s="1"/>
  <c r="L198" i="20"/>
  <c r="Q198" i="20" s="1"/>
  <c r="M189" i="20"/>
  <c r="R189" i="20" s="1"/>
  <c r="L189" i="20"/>
  <c r="Q189" i="20" s="1"/>
  <c r="M188" i="20"/>
  <c r="R188" i="20" s="1"/>
  <c r="L188" i="20"/>
  <c r="Q188" i="20" s="1"/>
  <c r="M187" i="20"/>
  <c r="R187" i="20" s="1"/>
  <c r="L187" i="20"/>
  <c r="Q187" i="20" s="1"/>
  <c r="M186" i="20"/>
  <c r="R186" i="20" s="1"/>
  <c r="L186" i="20"/>
  <c r="Q186" i="20" s="1"/>
  <c r="M185" i="20"/>
  <c r="R185" i="20" s="1"/>
  <c r="L185" i="20"/>
  <c r="Q185" i="20" s="1"/>
  <c r="M184" i="20"/>
  <c r="R184" i="20" s="1"/>
  <c r="L184" i="20"/>
  <c r="Q184" i="20" s="1"/>
  <c r="R181" i="20"/>
  <c r="Q181" i="20"/>
  <c r="R178" i="20"/>
  <c r="Q178" i="20"/>
  <c r="R177" i="20"/>
  <c r="Q177" i="20"/>
  <c r="R175" i="20" l="1"/>
  <c r="Q175" i="20"/>
  <c r="R174" i="20" l="1"/>
  <c r="Q174" i="20"/>
  <c r="R173" i="20"/>
  <c r="Q173" i="20"/>
  <c r="R172" i="20"/>
  <c r="Q172" i="20"/>
  <c r="R171" i="20"/>
  <c r="Q171" i="20"/>
  <c r="R168" i="20" l="1"/>
  <c r="Q168" i="20"/>
  <c r="R167" i="20"/>
  <c r="Q167" i="20"/>
  <c r="R166" i="20"/>
  <c r="Q166" i="20"/>
  <c r="R165" i="20"/>
  <c r="Q165" i="20"/>
  <c r="R164" i="20"/>
  <c r="Q164" i="20"/>
  <c r="R162" i="20"/>
  <c r="Q162" i="20"/>
  <c r="R160" i="20"/>
  <c r="Q160" i="20"/>
  <c r="R157" i="20"/>
  <c r="Q157" i="20"/>
  <c r="R156" i="20"/>
  <c r="Q156" i="20"/>
  <c r="R154" i="20"/>
  <c r="Q154" i="20"/>
  <c r="R151" i="20"/>
  <c r="Q151" i="20"/>
  <c r="R149" i="20"/>
  <c r="Q149" i="20"/>
  <c r="M146" i="20"/>
  <c r="R146" i="20" s="1"/>
  <c r="L146" i="20"/>
  <c r="Q146" i="20" s="1"/>
  <c r="M147" i="20"/>
  <c r="R147" i="20" s="1"/>
  <c r="L147" i="20"/>
  <c r="Q147" i="20" s="1"/>
  <c r="M145" i="20"/>
  <c r="R145" i="20" s="1"/>
  <c r="L145" i="20"/>
  <c r="Q145" i="20" s="1"/>
  <c r="M144" i="20"/>
  <c r="R144" i="20" s="1"/>
  <c r="L144" i="20"/>
  <c r="Q144" i="20" s="1"/>
  <c r="M143" i="20"/>
  <c r="R143" i="20" s="1"/>
  <c r="L143" i="20"/>
  <c r="Q143" i="20" s="1"/>
  <c r="M142" i="20"/>
  <c r="R142" i="20" s="1"/>
  <c r="L142" i="20"/>
  <c r="Q142" i="20" s="1"/>
  <c r="M139" i="20"/>
  <c r="R139" i="20" s="1"/>
  <c r="L139" i="20"/>
  <c r="Q139" i="20" s="1"/>
  <c r="M136" i="20"/>
  <c r="R136" i="20" s="1"/>
  <c r="L136" i="20"/>
  <c r="Q136" i="20" s="1"/>
  <c r="M135" i="20"/>
  <c r="R135" i="20" s="1"/>
  <c r="L135" i="20"/>
  <c r="Q135" i="20" s="1"/>
  <c r="M133" i="20" l="1"/>
  <c r="R133" i="20" s="1"/>
  <c r="L133" i="20"/>
  <c r="Q133" i="20" s="1"/>
  <c r="M129" i="20"/>
  <c r="R129" i="20" s="1"/>
  <c r="L129" i="20"/>
  <c r="Q129" i="20" s="1"/>
  <c r="M128" i="20"/>
  <c r="R128" i="20" s="1"/>
  <c r="L128" i="20"/>
  <c r="Q128" i="20" s="1"/>
  <c r="R125" i="20"/>
  <c r="Q125" i="20"/>
  <c r="R122" i="20"/>
  <c r="Q122" i="20"/>
  <c r="R121" i="20"/>
  <c r="Q121" i="20"/>
  <c r="R118" i="20"/>
  <c r="Q118" i="20"/>
  <c r="R115" i="20"/>
  <c r="Q115" i="20"/>
  <c r="R114" i="20"/>
  <c r="Q114" i="20"/>
  <c r="R111" i="20"/>
  <c r="Q111" i="20"/>
  <c r="R108" i="20"/>
  <c r="Q108" i="20"/>
  <c r="R107" i="20"/>
  <c r="Q107" i="20"/>
  <c r="R104" i="20"/>
  <c r="Q104" i="20"/>
  <c r="R102" i="20"/>
  <c r="Q102" i="20"/>
  <c r="R100" i="20"/>
  <c r="Q100" i="20"/>
  <c r="R95" i="20"/>
  <c r="Q95" i="20"/>
  <c r="R94" i="20"/>
  <c r="Q94" i="20"/>
  <c r="R97" i="20"/>
  <c r="Q97" i="20"/>
  <c r="R96" i="20"/>
  <c r="Q96" i="20"/>
  <c r="R91" i="20"/>
  <c r="Q91" i="20"/>
  <c r="R87" i="20"/>
  <c r="Q87" i="20"/>
  <c r="R86" i="20"/>
  <c r="Q86" i="20"/>
  <c r="R83" i="20"/>
  <c r="Q83" i="20"/>
  <c r="R80" i="20"/>
  <c r="Q80" i="20"/>
  <c r="R79" i="20"/>
  <c r="Q79" i="20"/>
  <c r="R77" i="20"/>
  <c r="Q77" i="20"/>
  <c r="R73" i="20"/>
  <c r="Q73" i="20"/>
  <c r="R72" i="20"/>
  <c r="Q72" i="20"/>
  <c r="R70" i="20"/>
  <c r="Q70" i="20"/>
  <c r="R65" i="20"/>
  <c r="Q65" i="20"/>
  <c r="R63" i="20"/>
  <c r="Q63" i="20"/>
  <c r="R61" i="20"/>
  <c r="Q61" i="20"/>
  <c r="R58" i="20"/>
  <c r="Q58" i="20"/>
  <c r="R54" i="20"/>
  <c r="Q54" i="20"/>
  <c r="R51" i="20"/>
  <c r="Q51" i="20"/>
  <c r="R50" i="20"/>
  <c r="Q50" i="20"/>
  <c r="R47" i="20"/>
  <c r="Q47" i="20"/>
  <c r="R45" i="20"/>
  <c r="Q45" i="20"/>
  <c r="R43" i="20"/>
  <c r="Q43" i="20"/>
  <c r="R40" i="20" l="1"/>
  <c r="Q40" i="20"/>
  <c r="R38" i="20"/>
  <c r="Q38" i="20"/>
  <c r="R37" i="20"/>
  <c r="Q37" i="20"/>
  <c r="R36" i="20"/>
  <c r="Q36" i="20"/>
  <c r="R33" i="20"/>
  <c r="Q33" i="20"/>
  <c r="R31" i="20"/>
  <c r="Q31" i="20"/>
  <c r="R29" i="20"/>
  <c r="Q29" i="20"/>
  <c r="R25" i="20"/>
  <c r="Q25" i="20"/>
  <c r="R24" i="20"/>
  <c r="Q24" i="20"/>
  <c r="R26" i="20"/>
  <c r="Q26" i="20"/>
  <c r="R22" i="20"/>
  <c r="Q22" i="20"/>
  <c r="R19" i="20"/>
  <c r="Q19" i="20"/>
  <c r="R17" i="20"/>
  <c r="Q17" i="20"/>
  <c r="R16" i="20"/>
  <c r="Q16" i="20"/>
  <c r="R15" i="20"/>
  <c r="Q15" i="20"/>
  <c r="L302" i="20"/>
  <c r="Q302" i="20" s="1"/>
  <c r="M302" i="20"/>
  <c r="R302" i="20" s="1"/>
  <c r="Q169" i="20"/>
  <c r="R169" i="20"/>
  <c r="M280" i="20" l="1"/>
  <c r="R280" i="20" s="1"/>
  <c r="L280" i="20"/>
  <c r="Q280" i="20" s="1"/>
  <c r="L252" i="20"/>
  <c r="Q252" i="20" s="1"/>
  <c r="M252" i="20"/>
  <c r="R252" i="20" s="1"/>
  <c r="L245" i="20"/>
  <c r="Q245" i="20" s="1"/>
  <c r="M245" i="20"/>
  <c r="R245" i="20" s="1"/>
  <c r="L238" i="20"/>
  <c r="Q238" i="20" s="1"/>
  <c r="M238" i="20"/>
  <c r="R238" i="20" s="1"/>
  <c r="Q224" i="20"/>
  <c r="R224" i="20"/>
  <c r="Q217" i="20"/>
  <c r="R217" i="20"/>
  <c r="R159" i="20"/>
  <c r="Q159" i="20"/>
  <c r="Q153" i="20"/>
  <c r="R153" i="20"/>
  <c r="R18" i="20" l="1"/>
  <c r="R21" i="20"/>
  <c r="R23" i="20"/>
  <c r="R28" i="20"/>
  <c r="R30" i="20"/>
  <c r="R32" i="20"/>
  <c r="R34" i="20"/>
  <c r="R35" i="20"/>
  <c r="R39" i="20"/>
  <c r="R41" i="20"/>
  <c r="R42" i="20"/>
  <c r="R44" i="20"/>
  <c r="R46" i="20"/>
  <c r="R48" i="20"/>
  <c r="R49" i="20"/>
  <c r="R52" i="20"/>
  <c r="R53" i="20"/>
  <c r="R55" i="20"/>
  <c r="R56" i="20"/>
  <c r="R57" i="20"/>
  <c r="R59" i="20"/>
  <c r="R60" i="20"/>
  <c r="R62" i="20"/>
  <c r="R64" i="20"/>
  <c r="R66" i="20"/>
  <c r="R67" i="20"/>
  <c r="R68" i="20"/>
  <c r="R69" i="20"/>
  <c r="R71" i="20"/>
  <c r="R74" i="20"/>
  <c r="R75" i="20"/>
  <c r="R76" i="20"/>
  <c r="R78" i="20"/>
  <c r="R81" i="20"/>
  <c r="R82" i="20"/>
  <c r="R84" i="20"/>
  <c r="R85" i="20"/>
  <c r="R88" i="20"/>
  <c r="R89" i="20"/>
  <c r="R90" i="20"/>
  <c r="R20" i="20"/>
  <c r="B4" i="20" l="1"/>
  <c r="M141" i="20"/>
  <c r="R141" i="20" s="1"/>
  <c r="L141" i="20"/>
  <c r="Q141" i="20" s="1"/>
  <c r="M197" i="20"/>
  <c r="R197" i="20" s="1"/>
  <c r="M200" i="20"/>
  <c r="R200" i="20" s="1"/>
  <c r="M201" i="20"/>
  <c r="R201" i="20" s="1"/>
  <c r="M203" i="20"/>
  <c r="R203" i="20" s="1"/>
  <c r="M183" i="20"/>
  <c r="R183" i="20" s="1"/>
  <c r="L183" i="20"/>
  <c r="Q183" i="20" s="1"/>
  <c r="L201" i="20"/>
  <c r="Q201" i="20" s="1"/>
  <c r="L203" i="20"/>
  <c r="Q203" i="20" s="1"/>
  <c r="L200" i="20"/>
  <c r="Q200" i="20" s="1"/>
  <c r="L197" i="20"/>
  <c r="Q197" i="20" s="1"/>
  <c r="Q152" i="20"/>
  <c r="Q155" i="20"/>
  <c r="Q158" i="20"/>
  <c r="Q161" i="20"/>
  <c r="Q163" i="20"/>
  <c r="Q170" i="20"/>
  <c r="Q176" i="20"/>
  <c r="Q179" i="20"/>
  <c r="Q180" i="20"/>
  <c r="Q182" i="20"/>
  <c r="R155" i="20"/>
  <c r="R158" i="20"/>
  <c r="R161" i="20"/>
  <c r="R163" i="20"/>
  <c r="R170" i="20"/>
  <c r="R176" i="20"/>
  <c r="R179" i="20"/>
  <c r="R180" i="20"/>
  <c r="R182" i="20"/>
  <c r="R148" i="20"/>
  <c r="R152" i="20"/>
  <c r="Q148" i="20"/>
  <c r="M297" i="20"/>
  <c r="R297" i="20" s="1"/>
  <c r="M303" i="20"/>
  <c r="R303" i="20" s="1"/>
  <c r="L303" i="20"/>
  <c r="Q303" i="20" s="1"/>
  <c r="L297" i="20"/>
  <c r="Q297" i="20" s="1"/>
  <c r="M278" i="20"/>
  <c r="R278" i="20" s="1"/>
  <c r="M277" i="20"/>
  <c r="R277" i="20" s="1"/>
  <c r="M274" i="20"/>
  <c r="R274" i="20" s="1"/>
  <c r="L278" i="20"/>
  <c r="Q278" i="20" s="1"/>
  <c r="L277" i="20"/>
  <c r="Q277" i="20" s="1"/>
  <c r="L274" i="20"/>
  <c r="Q274" i="20" s="1"/>
  <c r="M268" i="20"/>
  <c r="R268" i="20" s="1"/>
  <c r="L268" i="20"/>
  <c r="Q268" i="20" s="1"/>
  <c r="M267" i="20"/>
  <c r="R267" i="20" s="1"/>
  <c r="L267" i="20"/>
  <c r="Q267" i="20" s="1"/>
  <c r="M236" i="20"/>
  <c r="R236" i="20" s="1"/>
  <c r="M239" i="20"/>
  <c r="R239" i="20" s="1"/>
  <c r="M242" i="20"/>
  <c r="R242" i="20" s="1"/>
  <c r="M243" i="20"/>
  <c r="R243" i="20" s="1"/>
  <c r="M246" i="20"/>
  <c r="R246" i="20" s="1"/>
  <c r="M249" i="20"/>
  <c r="R249" i="20" s="1"/>
  <c r="M250" i="20"/>
  <c r="R250" i="20" s="1"/>
  <c r="M253" i="20"/>
  <c r="R253" i="20" s="1"/>
  <c r="M259" i="20"/>
  <c r="R259" i="20" s="1"/>
  <c r="M260" i="20"/>
  <c r="R260" i="20" s="1"/>
  <c r="M261" i="20"/>
  <c r="R261" i="20" s="1"/>
  <c r="M264" i="20"/>
  <c r="R264" i="20" s="1"/>
  <c r="M266" i="20"/>
  <c r="R266" i="20" s="1"/>
  <c r="M232" i="20"/>
  <c r="R232" i="20" s="1"/>
  <c r="L259" i="20"/>
  <c r="Q259" i="20" s="1"/>
  <c r="L260" i="20"/>
  <c r="Q260" i="20" s="1"/>
  <c r="L261" i="20"/>
  <c r="Q261" i="20" s="1"/>
  <c r="L264" i="20"/>
  <c r="Q264" i="20" s="1"/>
  <c r="L266" i="20"/>
  <c r="Q266" i="20" s="1"/>
  <c r="L253" i="20"/>
  <c r="Q253" i="20" s="1"/>
  <c r="L250" i="20"/>
  <c r="Q250" i="20" s="1"/>
  <c r="L249" i="20"/>
  <c r="Q249" i="20" s="1"/>
  <c r="L246" i="20"/>
  <c r="Q246" i="20" s="1"/>
  <c r="L243" i="20"/>
  <c r="Q243" i="20" s="1"/>
  <c r="L242" i="20"/>
  <c r="Q242" i="20" s="1"/>
  <c r="L239" i="20"/>
  <c r="Q239" i="20" s="1"/>
  <c r="L236" i="20"/>
  <c r="Q236" i="20" s="1"/>
  <c r="L232" i="20"/>
  <c r="Q232" i="20" s="1"/>
  <c r="R222" i="20"/>
  <c r="Q222" i="20"/>
  <c r="R221" i="20"/>
  <c r="Q221" i="20"/>
  <c r="R218" i="20"/>
  <c r="Q218" i="20"/>
  <c r="R215" i="20"/>
  <c r="Q215" i="20"/>
  <c r="R214" i="20"/>
  <c r="Q214" i="20"/>
  <c r="R211" i="20"/>
  <c r="Q211" i="20"/>
  <c r="R207" i="20"/>
  <c r="Q207" i="20"/>
  <c r="R204" i="20"/>
  <c r="Q204" i="20"/>
  <c r="M231" i="20"/>
  <c r="R231" i="20" s="1"/>
  <c r="L231" i="20"/>
  <c r="Q231" i="20" s="1"/>
  <c r="M225" i="20"/>
  <c r="R225" i="20" s="1"/>
  <c r="L225" i="20"/>
  <c r="Q225" i="20" s="1"/>
  <c r="M140" i="20"/>
  <c r="R140" i="20" s="1"/>
  <c r="L140" i="20"/>
  <c r="Q140" i="20" s="1"/>
  <c r="M138" i="20"/>
  <c r="R138" i="20" s="1"/>
  <c r="L138" i="20"/>
  <c r="Q138" i="20" s="1"/>
  <c r="M137" i="20"/>
  <c r="R137" i="20" s="1"/>
  <c r="L137" i="20"/>
  <c r="Q137" i="20" s="1"/>
  <c r="M134" i="20"/>
  <c r="R134" i="20" s="1"/>
  <c r="L134" i="20"/>
  <c r="Q134" i="20" s="1"/>
  <c r="M132" i="20"/>
  <c r="R132" i="20" s="1"/>
  <c r="L132" i="20"/>
  <c r="Q132" i="20" s="1"/>
  <c r="M131" i="20"/>
  <c r="R131" i="20" s="1"/>
  <c r="L131" i="20"/>
  <c r="Q131" i="20" s="1"/>
  <c r="M130" i="20"/>
  <c r="R130" i="20" s="1"/>
  <c r="L130" i="20"/>
  <c r="Q130" i="20" s="1"/>
  <c r="L127" i="20"/>
  <c r="Q127" i="20" s="1"/>
  <c r="M127" i="20"/>
  <c r="R127" i="20" s="1"/>
  <c r="Q98" i="20"/>
  <c r="R98" i="20"/>
  <c r="Q99" i="20"/>
  <c r="R99" i="20"/>
  <c r="Q101" i="20"/>
  <c r="R101" i="20"/>
  <c r="Q103" i="20"/>
  <c r="R103" i="20"/>
  <c r="Q105" i="20"/>
  <c r="R105" i="20"/>
  <c r="Q106" i="20"/>
  <c r="R106" i="20"/>
  <c r="Q109" i="20"/>
  <c r="R109" i="20"/>
  <c r="Q110" i="20"/>
  <c r="R110" i="20"/>
  <c r="Q112" i="20"/>
  <c r="R112" i="20"/>
  <c r="Q113" i="20"/>
  <c r="R113" i="20"/>
  <c r="Q116" i="20"/>
  <c r="R116" i="20"/>
  <c r="Q117" i="20"/>
  <c r="R117" i="20"/>
  <c r="Q119" i="20"/>
  <c r="R119" i="20"/>
  <c r="Q120" i="20"/>
  <c r="R120" i="20"/>
  <c r="Q123" i="20"/>
  <c r="R123" i="20"/>
  <c r="Q124" i="20"/>
  <c r="R124" i="20"/>
  <c r="Q126" i="20"/>
  <c r="R126" i="20"/>
  <c r="R93" i="20"/>
  <c r="Q93" i="20"/>
  <c r="R92" i="20"/>
  <c r="Q92" i="20"/>
  <c r="Q39" i="20"/>
  <c r="Q41" i="20"/>
  <c r="Q42" i="20"/>
  <c r="Q44" i="20"/>
  <c r="Q46" i="20"/>
  <c r="Q48" i="20"/>
  <c r="Q49" i="20"/>
  <c r="Q52" i="20"/>
  <c r="Q53" i="20"/>
  <c r="Q55" i="20"/>
  <c r="Q56" i="20"/>
  <c r="Q57" i="20"/>
  <c r="Q59" i="20"/>
  <c r="Q60" i="20"/>
  <c r="Q62" i="20"/>
  <c r="Q64" i="20"/>
  <c r="Q66" i="20"/>
  <c r="Q67" i="20"/>
  <c r="Q68" i="20"/>
  <c r="Q69" i="20"/>
  <c r="Q71" i="20"/>
  <c r="Q74" i="20"/>
  <c r="Q75" i="20"/>
  <c r="Q76" i="20"/>
  <c r="Q78" i="20"/>
  <c r="Q81" i="20"/>
  <c r="Q82" i="20"/>
  <c r="Q84" i="20"/>
  <c r="Q85" i="20"/>
  <c r="Q88" i="20"/>
  <c r="Q89" i="20"/>
  <c r="Q90" i="20"/>
  <c r="Q28" i="20"/>
  <c r="Q30" i="20"/>
  <c r="Q32" i="20"/>
  <c r="Q34" i="20"/>
  <c r="Q35" i="20"/>
  <c r="Q18" i="20"/>
  <c r="Q21" i="20"/>
  <c r="Q23" i="20"/>
  <c r="Q20" i="20"/>
  <c r="L14" i="20"/>
  <c r="P343" i="20"/>
  <c r="B9" i="20" s="1"/>
  <c r="O343" i="20"/>
  <c r="B6" i="20" s="1"/>
  <c r="Q14" i="20"/>
  <c r="P14" i="20"/>
  <c r="S14" i="20"/>
  <c r="S343" i="20" s="1"/>
  <c r="R343" i="20" l="1"/>
  <c r="B7" i="20" s="1"/>
  <c r="Q343" i="20"/>
  <c r="B5" i="20" s="1"/>
  <c r="B8" i="2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<sst xmlns="http://schemas.openxmlformats.org/spreadsheetml/2006/main" count="2321" uniqueCount="1055">
  <si>
    <t xml:space="preserve">ORDER CONFIRMATION </t>
  </si>
  <si>
    <t>CLIENTE NAME:</t>
  </si>
  <si>
    <t>DATE:</t>
  </si>
  <si>
    <t xml:space="preserve">TOTAL WEIGHT </t>
  </si>
  <si>
    <t>Max weight x Container 26,000</t>
  </si>
  <si>
    <t xml:space="preserve">TOTAL BOXES </t>
  </si>
  <si>
    <t>TOTAL CBM</t>
  </si>
  <si>
    <t>Max CBM x Container 75 CBM</t>
  </si>
  <si>
    <t xml:space="preserve">TOTAL PIECES </t>
  </si>
  <si>
    <t xml:space="preserve">Assorted </t>
  </si>
  <si>
    <t>TOTAL PRICE (EX-WORKS)</t>
  </si>
  <si>
    <t xml:space="preserve">Mickey-Minnie </t>
  </si>
  <si>
    <t>Marvel  - Iron Man / Spidey  / Miles</t>
  </si>
  <si>
    <t xml:space="preserve">Princess / Fronzen </t>
  </si>
  <si>
    <t xml:space="preserve">Stich </t>
  </si>
  <si>
    <t>Imagen Producto /  Product Image</t>
  </si>
  <si>
    <t xml:space="preserve">CATEGORY </t>
  </si>
  <si>
    <t>ITEM #</t>
  </si>
  <si>
    <t xml:space="preserve">BAR CODE </t>
  </si>
  <si>
    <t>Descripcion / Description</t>
  </si>
  <si>
    <t>ITEM Dimensions (Inches)</t>
  </si>
  <si>
    <t>Medidas cm / Dimensions</t>
  </si>
  <si>
    <t>Units per BOX</t>
  </si>
  <si>
    <t xml:space="preserve">Inner Pack </t>
  </si>
  <si>
    <t>ITEM weight in KG</t>
  </si>
  <si>
    <t xml:space="preserve">BOX size in CM </t>
  </si>
  <si>
    <t>BOX weight KG</t>
  </si>
  <si>
    <t>CBM per BOX</t>
  </si>
  <si>
    <t>Cost of piece</t>
  </si>
  <si>
    <t>Total Weight</t>
  </si>
  <si>
    <t>Total CBM</t>
  </si>
  <si>
    <t xml:space="preserve">DIDACTIC GAMES </t>
  </si>
  <si>
    <t>LCD-0001-01</t>
  </si>
  <si>
    <t>0630902092898</t>
  </si>
  <si>
    <t xml:space="preserve">5.51 x 11.41 in </t>
  </si>
  <si>
    <t xml:space="preserve">14 x 29 cm </t>
  </si>
  <si>
    <t>LCD-0001-02</t>
  </si>
  <si>
    <t>0630902092935</t>
  </si>
  <si>
    <t>0630902092904</t>
  </si>
  <si>
    <t>LCD-0001-04</t>
  </si>
  <si>
    <t>LCD-0002-01</t>
  </si>
  <si>
    <t>0630902092843</t>
  </si>
  <si>
    <t xml:space="preserve">Body parts - Mickey 
Partes del cuerpo - Mickey  </t>
  </si>
  <si>
    <t>LCD-0002-02</t>
  </si>
  <si>
    <t>0630902092850</t>
  </si>
  <si>
    <t>LCD-0002-03</t>
  </si>
  <si>
    <t>0630902092867</t>
  </si>
  <si>
    <t xml:space="preserve">Body parts - Frozen 
Partes del cuerpo - Frozen  </t>
  </si>
  <si>
    <t xml:space="preserve">Body parts - Minnie 
Partes del cuerpo - Minnie </t>
  </si>
  <si>
    <t>LCD-0003-01</t>
  </si>
  <si>
    <t>0630902092942</t>
  </si>
  <si>
    <t xml:space="preserve">Trace number - Mickey 
Traza el número - Mickey </t>
  </si>
  <si>
    <t>LCD-0003-02</t>
  </si>
  <si>
    <t>0630902092959</t>
  </si>
  <si>
    <t xml:space="preserve">Trace number - Spidey 
Traza el número - Spidey </t>
  </si>
  <si>
    <t>LCD-0003-03</t>
  </si>
  <si>
    <t>0630902092966</t>
  </si>
  <si>
    <t xml:space="preserve">Trace number - Frozen 
Traza el número - Frozen </t>
  </si>
  <si>
    <t>LCD-0005-01</t>
  </si>
  <si>
    <t>0630902092997</t>
  </si>
  <si>
    <t>LCD-0005-02</t>
  </si>
  <si>
    <t>0630902093000</t>
  </si>
  <si>
    <t>LCD-0005-03</t>
  </si>
  <si>
    <t>0630902093017</t>
  </si>
  <si>
    <t>LCD-0006-01</t>
  </si>
  <si>
    <t>0630902093819</t>
  </si>
  <si>
    <t xml:space="preserve">Educational board - Mickey
Tabla educativa - Mickey </t>
  </si>
  <si>
    <t>LCD-0006-02</t>
  </si>
  <si>
    <t>0630902093826</t>
  </si>
  <si>
    <t xml:space="preserve">Educational board - Spidey
Tabla educativa - Spidey </t>
  </si>
  <si>
    <t>LCD-0006-04</t>
  </si>
  <si>
    <t>0630902093840</t>
  </si>
  <si>
    <t>LCD-0007-01</t>
  </si>
  <si>
    <t>0630902093147</t>
  </si>
  <si>
    <t xml:space="preserve">Finger puppets - Mickey 
Marioneta de dedo - Mickey </t>
  </si>
  <si>
    <t>LCD-0007-02</t>
  </si>
  <si>
    <t>0630902093154</t>
  </si>
  <si>
    <t>LCD-0007-03</t>
  </si>
  <si>
    <t>0630902093161</t>
  </si>
  <si>
    <t xml:space="preserve">Finger puppets - Frozen 
Marioneta de dedo - Frozen </t>
  </si>
  <si>
    <t xml:space="preserve">Finger puppets - Minnie 
Marioneta de dedo - Minnie </t>
  </si>
  <si>
    <t>LCD-0008-01</t>
  </si>
  <si>
    <t>0630902093192</t>
  </si>
  <si>
    <t xml:space="preserve">Table Hockey - Mickey 
Hockey de mesa  - Mickey </t>
  </si>
  <si>
    <t xml:space="preserve">Table Hockey - Spidey
Hockey de mesa  - Spidey </t>
  </si>
  <si>
    <t>LCD-0008-04</t>
  </si>
  <si>
    <t>0630902093222</t>
  </si>
  <si>
    <t>LCD-0009-01</t>
  </si>
  <si>
    <t>0630902093260</t>
  </si>
  <si>
    <t xml:space="preserve">3D puzzle - Mickey 
Rompecabezas 3d - Mickey </t>
  </si>
  <si>
    <t>LCD-0009-02</t>
  </si>
  <si>
    <t>0630902093277</t>
  </si>
  <si>
    <t xml:space="preserve">3D puzzle - Spidey 
Rompecabezas 3d - Spidey  </t>
  </si>
  <si>
    <t>LCD-0009-03</t>
  </si>
  <si>
    <t>0630902093284</t>
  </si>
  <si>
    <t xml:space="preserve">3D puzzle - Frozen 
Rompecabezas 3d - Frozen  </t>
  </si>
  <si>
    <t xml:space="preserve">3D puzzle Minnie 
Rompecabezas 3d - Minnie </t>
  </si>
  <si>
    <t>LCD-0010-01</t>
  </si>
  <si>
    <t>0630902093864</t>
  </si>
  <si>
    <t xml:space="preserve">Race track - Mickey 
Pista de carreras - Mickey </t>
  </si>
  <si>
    <t>LCD-0010-04</t>
  </si>
  <si>
    <t>0630902093901</t>
  </si>
  <si>
    <t>LCD-0011-01</t>
  </si>
  <si>
    <t>0630902093918</t>
  </si>
  <si>
    <t xml:space="preserve">Learning board  - Colors  Mickey
Tabla de aprendizaje  - Colores  Mickey </t>
  </si>
  <si>
    <t>LCD-0011-02</t>
  </si>
  <si>
    <t>0630902093925</t>
  </si>
  <si>
    <t xml:space="preserve">Learning board  - Colors  Spidey
Tabla de aprendizaje  - Colores  Spidey </t>
  </si>
  <si>
    <t>LCD-0011-04</t>
  </si>
  <si>
    <t>0630902093949</t>
  </si>
  <si>
    <t xml:space="preserve">Learning board  - Colors  Minnie
Tabla de aprendizaje  - Colores  Minnie </t>
  </si>
  <si>
    <t>LCD-0012-01</t>
  </si>
  <si>
    <t>0630902093963</t>
  </si>
  <si>
    <t xml:space="preserve">Learning board  - Numbers  Mickey
Tabla de aprendizaje  - Números   Mickey </t>
  </si>
  <si>
    <t>LCD-0012-02</t>
  </si>
  <si>
    <t>0630902093970</t>
  </si>
  <si>
    <t xml:space="preserve">Learning board  - Numbers  Spidey
Tabla de aprendizaje  - Números  Spidey </t>
  </si>
  <si>
    <t>LCD-0012-04</t>
  </si>
  <si>
    <t>0630902093994</t>
  </si>
  <si>
    <t xml:space="preserve">Learning board  - Numbers  Minnie
Tabla de aprendizaje  - Números  Minnie </t>
  </si>
  <si>
    <t>LCD-0013-01</t>
  </si>
  <si>
    <t>0630902094311</t>
  </si>
  <si>
    <t xml:space="preserve">Sheet alphabet - Mickey 
Abecedario en lámina  - Mickey </t>
  </si>
  <si>
    <t>LCD-0013-02</t>
  </si>
  <si>
    <t>0630902094328</t>
  </si>
  <si>
    <t xml:space="preserve">Sheet alphabet - SPidey 
Abecedario en lámina  - Spidey </t>
  </si>
  <si>
    <t>LCD-0013-03</t>
  </si>
  <si>
    <t>0630902094335</t>
  </si>
  <si>
    <t xml:space="preserve">Sheet alphabet - Frozen 
Abecedario en lámina  - Frozen </t>
  </si>
  <si>
    <t xml:space="preserve">Sheet alphabet -MInnie
Abecedario en lámina  - Minnie </t>
  </si>
  <si>
    <t>FCD-0001-01</t>
  </si>
  <si>
    <t>0630902092799</t>
  </si>
  <si>
    <t xml:space="preserve">Flash cards - geometric figures  Mickey 
Tarjetas didácticas.- Fiiguras geométricas Mickey  </t>
  </si>
  <si>
    <t xml:space="preserve">5.90 x 9.05 x 1.57 in </t>
  </si>
  <si>
    <t xml:space="preserve">15 x 23 x 4 cm </t>
  </si>
  <si>
    <t>FCD-0001-02</t>
  </si>
  <si>
    <t>0630902092805</t>
  </si>
  <si>
    <t>FCD-0001-03</t>
  </si>
  <si>
    <t>0630902092812</t>
  </si>
  <si>
    <t xml:space="preserve">Flash cards  of Shapes -  figures  Frozen 
Tarjetas didácticas.- Fiiguras geométricas Frozen  </t>
  </si>
  <si>
    <t>FCD-0001-05</t>
  </si>
  <si>
    <t>0630902092836</t>
  </si>
  <si>
    <t>Flash cards  of Shapes -  figures   Princess
Tarjetas didácticas.- Fiiguras geométricas Princesas</t>
  </si>
  <si>
    <t>FCD-0002-01</t>
  </si>
  <si>
    <t>0630902093048</t>
  </si>
  <si>
    <t xml:space="preserve">Flash cards - Numbers  Mickey 
Tarjetas didácticas.- Números  Mickey  </t>
  </si>
  <si>
    <t>FCD-0002-02</t>
  </si>
  <si>
    <t>0630902093055</t>
  </si>
  <si>
    <t>FCD-0002-03</t>
  </si>
  <si>
    <t>0630902093062</t>
  </si>
  <si>
    <t xml:space="preserve">Flash cards - Numbers  Frozen 
Tarjetas didácticas.- Números  Frozen  </t>
  </si>
  <si>
    <t xml:space="preserve">Flash cards - Numbers  Minnie 
Tarjetas didácticas.- Números  Minnie  </t>
  </si>
  <si>
    <t>FCD-0003-01</t>
  </si>
  <si>
    <t>0630902093093</t>
  </si>
  <si>
    <t xml:space="preserve">Flash cards - Colors  Mickey 
Tarjetas didácticas.- Colores   Mickey  </t>
  </si>
  <si>
    <t>FCD-0003-02</t>
  </si>
  <si>
    <t>0630902093109</t>
  </si>
  <si>
    <t>FCD-0003-03</t>
  </si>
  <si>
    <t>0630902093116</t>
  </si>
  <si>
    <t xml:space="preserve">Flash cards - Colors Frozen 
Tarjetas didácticas.- Colores    Frozen  </t>
  </si>
  <si>
    <t xml:space="preserve">Flash cards - Colors  Minnie 
Tarjetas didácticas.- Colores   Minnie  </t>
  </si>
  <si>
    <t>FCD-0004-01</t>
  </si>
  <si>
    <t>0630902093710</t>
  </si>
  <si>
    <t xml:space="preserve">Flash cards - subtractions  Mickey 
Tarjetas didácticas.- Restas   Mickey  </t>
  </si>
  <si>
    <t>FCD-0004-02</t>
  </si>
  <si>
    <t>0630902093727</t>
  </si>
  <si>
    <t>FCD-0004-03</t>
  </si>
  <si>
    <t>0630902093734</t>
  </si>
  <si>
    <t xml:space="preserve">Flash cards - subtractions Frozen 
Tarjetas didácticas.- Restas    Frozen  </t>
  </si>
  <si>
    <t>Flash cards - subtractions Minnie 
Tarjetas didácticas.- Restas  Minnie</t>
  </si>
  <si>
    <t>FCD-0005-01</t>
  </si>
  <si>
    <t>0630902093765</t>
  </si>
  <si>
    <t xml:space="preserve">Flash cards - Addition  Mickey 
Tarjetas didácticas.- Sumas   Mickey  </t>
  </si>
  <si>
    <t>FCD-0005-02</t>
  </si>
  <si>
    <t>0630902093772</t>
  </si>
  <si>
    <t>FCD-0005-03</t>
  </si>
  <si>
    <t>0630902093789</t>
  </si>
  <si>
    <t xml:space="preserve">Flash cards - Adition Frozen 
Tarjetas didácticas.- Sumas    Frozen  </t>
  </si>
  <si>
    <t xml:space="preserve">Flash cards - Adition Minnie 
Tarjetas didácticas.- Sumas  Minnie  </t>
  </si>
  <si>
    <t>LCD-0014-01</t>
  </si>
  <si>
    <t>0630902093321</t>
  </si>
  <si>
    <t xml:space="preserve">Shapes puzzle - Mickey 
Rompecabezas de formas - Mickey </t>
  </si>
  <si>
    <t>33x30x20</t>
  </si>
  <si>
    <t>LCD-0014-02</t>
  </si>
  <si>
    <t>0630902093338</t>
  </si>
  <si>
    <t>LCD-0014-03</t>
  </si>
  <si>
    <t>0630902093345</t>
  </si>
  <si>
    <t>LCD-0014-04</t>
  </si>
  <si>
    <t>0630902093352</t>
  </si>
  <si>
    <t xml:space="preserve">Shapes puzzle - Princess 
Rompecabezas de formas - Princesas </t>
  </si>
  <si>
    <t>LCD-0015-02</t>
  </si>
  <si>
    <t>Flat Learning Clock - MIckey
Reloj de aprendizaje plano - Mickey</t>
  </si>
  <si>
    <t xml:space="preserve">8.66 in </t>
  </si>
  <si>
    <t xml:space="preserve">22 cm </t>
  </si>
  <si>
    <t>LCD-0015-03</t>
  </si>
  <si>
    <t>0630902093482</t>
  </si>
  <si>
    <t>LCD-0015-04</t>
  </si>
  <si>
    <t>0630902093499</t>
  </si>
  <si>
    <t>Flat Learning Clock - Princesas
Reloj de aprendizaje plano - Princesas</t>
  </si>
  <si>
    <t>NCD-0001-01</t>
  </si>
  <si>
    <t>NCD-0001-02</t>
  </si>
  <si>
    <t>NCD-0001-03</t>
  </si>
  <si>
    <t>NCD-0002-01</t>
  </si>
  <si>
    <t>0684659942258</t>
  </si>
  <si>
    <t xml:space="preserve">Didactic numbers 1-10 - MIckey
Números didácticos 1-10  -  MIckey </t>
  </si>
  <si>
    <t xml:space="preserve">11.41 x 7.48 in </t>
  </si>
  <si>
    <t xml:space="preserve">29 x 19 cm </t>
  </si>
  <si>
    <t>NCD-0002-02</t>
  </si>
  <si>
    <t>NCD-0002-03</t>
  </si>
  <si>
    <t xml:space="preserve">30 x 19 cm </t>
  </si>
  <si>
    <t>33x30x21</t>
  </si>
  <si>
    <t>NCD-0002-04</t>
  </si>
  <si>
    <t>0684659942265</t>
  </si>
  <si>
    <t xml:space="preserve">Didactic numbers - Princess
Números didácticos -  Princess </t>
  </si>
  <si>
    <t>NCD-0003-01</t>
  </si>
  <si>
    <t xml:space="preserve">Alphabet didactic pieces  - Mickey 
 Abecedario piezas didacticas - Mickey </t>
  </si>
  <si>
    <t>NCD-0003-02</t>
  </si>
  <si>
    <t>0630902092164</t>
  </si>
  <si>
    <t xml:space="preserve">28 x 19 cm </t>
  </si>
  <si>
    <t>NCD-0003-03</t>
  </si>
  <si>
    <t>NCD-0003-04</t>
  </si>
  <si>
    <t xml:space="preserve">Alphabet didactic pieces - Princess  
 Abecedario piezas didacticas - Pricess </t>
  </si>
  <si>
    <t>NCD-0004-01</t>
  </si>
  <si>
    <t>0630902090252</t>
  </si>
  <si>
    <t xml:space="preserve">Geomatric figures board  - Mickey
Tabla de figuras geometricas-  Mickey </t>
  </si>
  <si>
    <t>NCD-0004-02</t>
  </si>
  <si>
    <t>0630902092584</t>
  </si>
  <si>
    <t>NCD-0004-03</t>
  </si>
  <si>
    <t>0630902092591</t>
  </si>
  <si>
    <t>0630902092607</t>
  </si>
  <si>
    <t>NCD-0005-01</t>
  </si>
  <si>
    <t>0684659942180</t>
  </si>
  <si>
    <t xml:space="preserve">7.48 x 11.41 in </t>
  </si>
  <si>
    <t xml:space="preserve">19 x 29 cm </t>
  </si>
  <si>
    <t xml:space="preserve">21 x 29 cm </t>
  </si>
  <si>
    <t>NCD-0005-02</t>
  </si>
  <si>
    <t>0684659942197</t>
  </si>
  <si>
    <t>NCD-0006-01</t>
  </si>
  <si>
    <t>0606795557547</t>
  </si>
  <si>
    <t>Puzzle Learning Clock - Mickey
Reloj de aprendizaje Rompecabezas  - Mickey</t>
  </si>
  <si>
    <t xml:space="preserve">11.41 IN </t>
  </si>
  <si>
    <t xml:space="preserve">29 CM </t>
  </si>
  <si>
    <t>NCD-0006-02</t>
  </si>
  <si>
    <t>NCD-0006-03</t>
  </si>
  <si>
    <t>00606795557561</t>
  </si>
  <si>
    <t>Puzzle Learning Clock - Frozen
Reloj de aprendizaje Rompecabezas  - Frozen</t>
  </si>
  <si>
    <t>NCD-0006-04</t>
  </si>
  <si>
    <t>00606795557578</t>
  </si>
  <si>
    <t>Puzzle Learning Clock - Princesas
Reloj de aprendizaje Rompecabezas  - Princesas</t>
  </si>
  <si>
    <t xml:space="preserve">29 x 39 cm </t>
  </si>
  <si>
    <t>40x28x20</t>
  </si>
  <si>
    <t>HCD-0002-01</t>
  </si>
  <si>
    <t>HCD-0002-02</t>
  </si>
  <si>
    <t>HCD-0002-03</t>
  </si>
  <si>
    <t>HCD-0002-04</t>
  </si>
  <si>
    <t>FCD-0006-01</t>
  </si>
  <si>
    <t>0684659942456</t>
  </si>
  <si>
    <t xml:space="preserve">11.02 x 9.44 x 1.57 cm </t>
  </si>
  <si>
    <t>28 x 24 x 4cm</t>
  </si>
  <si>
    <t>FCD-0006-02</t>
  </si>
  <si>
    <t>0684659942463</t>
  </si>
  <si>
    <t>FCD-0006-03</t>
  </si>
  <si>
    <t>FCD-0006-04</t>
  </si>
  <si>
    <t>29 x 24 x 4cm</t>
  </si>
  <si>
    <t>FCD-0007-01</t>
  </si>
  <si>
    <t>0630902090351</t>
  </si>
  <si>
    <t>FCD-0007-02</t>
  </si>
  <si>
    <t>FCD-0007-03</t>
  </si>
  <si>
    <t>FCD-0007-04</t>
  </si>
  <si>
    <t>FCD-0008-01</t>
  </si>
  <si>
    <t>0630902090368</t>
  </si>
  <si>
    <t xml:space="preserve">Flash cards colors / 24 pieces - Mickey 
Tarjjetas de colores / 24 piezas -  Mickey </t>
  </si>
  <si>
    <t>FCD-0008-02</t>
  </si>
  <si>
    <t>0630902092171</t>
  </si>
  <si>
    <t>FCD-0008-03</t>
  </si>
  <si>
    <t>FCD-0008-04</t>
  </si>
  <si>
    <t xml:space="preserve">Flash cards colors / 24 pieces - Frozen 
Tarjjetas de colores / 24 piezas -  Frozen   </t>
  </si>
  <si>
    <t>FCD-0009-01</t>
  </si>
  <si>
    <t xml:space="preserve">Set 3 of 1 Flash cards - Mickey 
Set de 3 en 1 - Tarjetas didácticas - Mickey </t>
  </si>
  <si>
    <t xml:space="preserve">9.84 x 11.81 x 3.14 in </t>
  </si>
  <si>
    <t xml:space="preserve">25 x 30 x 8 cm </t>
  </si>
  <si>
    <t>FCD-0009-02</t>
  </si>
  <si>
    <t>FCD-0009-03</t>
  </si>
  <si>
    <t xml:space="preserve">24 x 30 x 8 cm </t>
  </si>
  <si>
    <t>FCD-0009-04</t>
  </si>
  <si>
    <t xml:space="preserve">Set 3 of 1 Flash cards - Princess 
Set de 3 en 1 - Tarjetas didácticas - Princesas </t>
  </si>
  <si>
    <t>FCD-0010-01</t>
  </si>
  <si>
    <t>Flash cards Numbers 1-24 / 48 pieces Mickey 
Tarjetas didacticas de numeros 1-24 / 48 piezas  Mickey</t>
  </si>
  <si>
    <t>FCD-0010-02</t>
  </si>
  <si>
    <t>Flash cards Numbers 1-24 / 48 pieces Spidey 
Tarjetas didacticas de numeros 1-24 / 48 piezas Spidey</t>
  </si>
  <si>
    <t>FCD-0010-03</t>
  </si>
  <si>
    <t>Flash cards Numbers 1-24 -48 pieces  Minnie 
Tarjetas didacticas de numeros 1-24  / 48 piezas  Minnie</t>
  </si>
  <si>
    <t>FCD-0010-04</t>
  </si>
  <si>
    <t>FCD-0011-01</t>
  </si>
  <si>
    <t>FCD-0011-02</t>
  </si>
  <si>
    <t>FCD-0011-03</t>
  </si>
  <si>
    <t>FCD-0011-04</t>
  </si>
  <si>
    <t>FCD-0012-01</t>
  </si>
  <si>
    <t xml:space="preserve">Flash cards colors / 48 pieces - Mickey 
Tarjjetas de colores / 48 piezas -  Mickey </t>
  </si>
  <si>
    <t>FCD-0012-02</t>
  </si>
  <si>
    <t xml:space="preserve">Flash cards colors / 48 pieces - Spidey 
Tarjjetas de colores / 48 piezas -  Spidey  </t>
  </si>
  <si>
    <t>FCD-0012-03</t>
  </si>
  <si>
    <t xml:space="preserve">Flash cards colors / 48 pieces - Minnie 
Tarjjetas de colores / 48 piezas -  Minnie   </t>
  </si>
  <si>
    <t>FCD-0012-04</t>
  </si>
  <si>
    <t>STD-0001-01</t>
  </si>
  <si>
    <t xml:space="preserve">12.59 x 7.87 x 2.55 in </t>
  </si>
  <si>
    <t xml:space="preserve"> 32 x 20 x 6.5cm</t>
  </si>
  <si>
    <t>STD-0001-02</t>
  </si>
  <si>
    <t>STD-0001-03</t>
  </si>
  <si>
    <t>STD-0001-04</t>
  </si>
  <si>
    <t xml:space="preserve"> 31 x 20 x 6.5cm</t>
  </si>
  <si>
    <t>STD-0002-01</t>
  </si>
  <si>
    <t>STD-0002-02</t>
  </si>
  <si>
    <t>STD-0002-03</t>
  </si>
  <si>
    <t>STD-0002-04</t>
  </si>
  <si>
    <t>STD-0003-01</t>
  </si>
  <si>
    <t xml:space="preserve">Set 5 of 1 - Didactic games - Mickey 
Set de 5 en 1 - Juguetes didácticos - Mickey </t>
  </si>
  <si>
    <t xml:space="preserve">15.15 x 11.81 x 1.85 in </t>
  </si>
  <si>
    <t xml:space="preserve">38.5 x 26.7 x 4.7 cm </t>
  </si>
  <si>
    <t>STD-0003-02</t>
  </si>
  <si>
    <t>STD-0003-03</t>
  </si>
  <si>
    <t>STD-0003-04</t>
  </si>
  <si>
    <t>STD-0004-01</t>
  </si>
  <si>
    <t xml:space="preserve">11.41 x 11.41 x 3.93 in </t>
  </si>
  <si>
    <t xml:space="preserve">29 x 29 x 10 cm </t>
  </si>
  <si>
    <t>STD-0004-02</t>
  </si>
  <si>
    <t xml:space="preserve">Set 3 of 1 Flash cards - Spidey 
Set de 3 en 1 - Tarjetas didácticas - Spidey </t>
  </si>
  <si>
    <t>STD-0004-03</t>
  </si>
  <si>
    <t xml:space="preserve">BOARD GAMES </t>
  </si>
  <si>
    <t>NCD-0007-01</t>
  </si>
  <si>
    <t>0630902094212</t>
  </si>
  <si>
    <t xml:space="preserve">11.41 x 7.67 x 1.37 in </t>
  </si>
  <si>
    <t xml:space="preserve">29 x 19.5 x 3.5 cm </t>
  </si>
  <si>
    <t>NCD-0007-02</t>
  </si>
  <si>
    <t>0630902094229</t>
  </si>
  <si>
    <t>NCD-0007-03</t>
  </si>
  <si>
    <t>0630902094236</t>
  </si>
  <si>
    <t>TOTAL CASES:</t>
  </si>
  <si>
    <t>TOTAL PIECES</t>
  </si>
  <si>
    <t>TOTAL WEIGHT</t>
  </si>
  <si>
    <t xml:space="preserve">TOTAL CBM </t>
  </si>
  <si>
    <t>5 in 1 for 14.99 retail</t>
  </si>
  <si>
    <t xml:space="preserve">Tie your shoelaces  - Mickey
Ata tus agujetas   -  Mickey </t>
  </si>
  <si>
    <t>Tie your shoelaces  -  Minnie
Ata tus agujetas   -  Minnie</t>
  </si>
  <si>
    <t xml:space="preserve">Tie your shoelaces  -  Frozen 
Ata tus agujetas   - Frozen </t>
  </si>
  <si>
    <t xml:space="preserve">Tie your shoelaces  -  Princesas  
Ata tus agujetas   - Princeesas </t>
  </si>
  <si>
    <t>Tie your shoelaces  - Spidey
Ata tus agujetas   -  Spidey</t>
  </si>
  <si>
    <t xml:space="preserve">Tie your shoelaces  - Stitch
Ata tus agujetas   - Stitch </t>
  </si>
  <si>
    <t xml:space="preserve">Tie your shoelaces  -Miles 
Ata tus agujetas   -  Miles </t>
  </si>
  <si>
    <t xml:space="preserve">Body parts - Miles 
Partes del cuerpo - Miles </t>
  </si>
  <si>
    <t xml:space="preserve">Body parts - Princess 
Partes del cuerpo - Princesas  </t>
  </si>
  <si>
    <t xml:space="preserve">Body parts - Spidey 
Partes del cuerpo - Spidey </t>
  </si>
  <si>
    <t xml:space="preserve">Trace number - Minnie 
Traza el número - Minnie  </t>
  </si>
  <si>
    <t xml:space="preserve">Trace number - Miles
Traza el número -Miles </t>
  </si>
  <si>
    <t xml:space="preserve">Trace number - Princess 
Traza el número - Princesas  </t>
  </si>
  <si>
    <t xml:space="preserve">Trace number -  Stitch
Traza el número - Stitch </t>
  </si>
  <si>
    <t xml:space="preserve">Geometric figures -Mickey 
 Figuras Geométricas - Mickey </t>
  </si>
  <si>
    <t xml:space="preserve">Geometric figures -Minnie 
 Figuras Geométricas - Minnie  </t>
  </si>
  <si>
    <t xml:space="preserve">Geometric figures -Spidey  
 Figuras Geométricas - Spidey    </t>
  </si>
  <si>
    <t xml:space="preserve">Geometric figures -  Miles 
 Figuras Geométricas - Miles </t>
  </si>
  <si>
    <t xml:space="preserve">Geometric figures -Frozen  
Figuras Geométricas - Frozen  </t>
  </si>
  <si>
    <t xml:space="preserve">Geometric figures -Princess  
Figuras Geométricas - Princesas   </t>
  </si>
  <si>
    <t xml:space="preserve">Geometric figures -Stitch  
Figuras Geométricas - Stitch    </t>
  </si>
  <si>
    <t xml:space="preserve">Educational board - Minnie
Tabla educativa - Minnie  </t>
  </si>
  <si>
    <t xml:space="preserve">Educational board - Miles
Tabla educativa - Miles </t>
  </si>
  <si>
    <t xml:space="preserve">Educational board - Frozen
Tabla educativa - Frozen  </t>
  </si>
  <si>
    <t xml:space="preserve">Educational board - Princess
Tabla educativa - Princesas   </t>
  </si>
  <si>
    <t xml:space="preserve">Educational board - Stitch 
Tabla educativa - Stitch  </t>
  </si>
  <si>
    <t xml:space="preserve">Finger puppets - Spidey
Marioneta de dedo - Spidey </t>
  </si>
  <si>
    <t xml:space="preserve">Finger puppets - Miles
Marioneta de dedo - Miles </t>
  </si>
  <si>
    <t xml:space="preserve">Finger puppets - Princess 
Marioneta de dedo - Princesas </t>
  </si>
  <si>
    <t xml:space="preserve">Finger puppets - Stitch 
Marioneta de dedo - Stitch  </t>
  </si>
  <si>
    <t xml:space="preserve">Table Hockey - Miles
Hockey de mesa  - Miles  </t>
  </si>
  <si>
    <t xml:space="preserve">3D puzzle - Miles
Rompecabezas 3d - Miles </t>
  </si>
  <si>
    <t xml:space="preserve">3D puzzle - Princesas 
Rompecabezas 3d - Princesas   </t>
  </si>
  <si>
    <t xml:space="preserve">3D puzzle Stitch 
Rompecabezas 3d - Stitch  </t>
  </si>
  <si>
    <t xml:space="preserve">Race track - Spidey  
Pista de carreras - Spidey  </t>
  </si>
  <si>
    <t xml:space="preserve">Race track -- Miles 
Pista de carreras - Miles   </t>
  </si>
  <si>
    <t xml:space="preserve">Race track -- Stitch 
Pista de carreras - Stitch    </t>
  </si>
  <si>
    <t xml:space="preserve">Learning board  - Colors  Miles
Tabla de aprendizaje  - Colores  Miles </t>
  </si>
  <si>
    <t xml:space="preserve">Learning board  - Colors  Princess
Tabla de aprendizaje  - Colores  Princesas </t>
  </si>
  <si>
    <t xml:space="preserve">Learning board  - Colors  Frozen
Tabla de aprendizaje  - Colores  Frozen  </t>
  </si>
  <si>
    <t xml:space="preserve">Learning board  - Colors  Stitch
Tabla de aprendizaje  - Colores  Stitch  </t>
  </si>
  <si>
    <t xml:space="preserve">Learning board  - Numbers  Miles
Tabla de aprendizaje  - Números  Miles </t>
  </si>
  <si>
    <t xml:space="preserve">Learning board  - Numbers  Frozen
Tabla de aprendizaje  - Números  Frozen  </t>
  </si>
  <si>
    <t xml:space="preserve">Learning board  - Numbers  Princess
Tabla de aprendizaje  - Números  Princesas  </t>
  </si>
  <si>
    <t xml:space="preserve">Learning board  - Numbers  Stitch
Tabla de aprendizaje  - Números  Stitch </t>
  </si>
  <si>
    <t xml:space="preserve">Sheet alphabet - Miles
Abecedario en lámina  - Miles </t>
  </si>
  <si>
    <t xml:space="preserve">Sheet alphabet -Princess
Abecedario en lámina  - Princesas </t>
  </si>
  <si>
    <t xml:space="preserve">Sheet alphabet -Stitch
Abecedario en lámina  - Stitch </t>
  </si>
  <si>
    <t xml:space="preserve">Flash cards  of Shapes - figures   Minnie
Tarjetas didácticas.- Fiiguras geométricas Minnie </t>
  </si>
  <si>
    <t xml:space="preserve">Flash cards  of Shapes -  figures   Stitch
Tarjetas didácticas.- Fiiguras geométricas Stitch </t>
  </si>
  <si>
    <t xml:space="preserve">Flash cards  of Shapes -  figures  Spidey 
Tarjetas didácticas.- Fiiguras geométricas Spidey  </t>
  </si>
  <si>
    <t xml:space="preserve">Flash cards  of Shapes -  figures Miles
Tarjetas didácticas.- Fiiguras geométricas Miles </t>
  </si>
  <si>
    <t xml:space="preserve">Flash cards - Numbers Spidey
Tarjetas didácticas.- Números  Spidey   </t>
  </si>
  <si>
    <t xml:space="preserve">Flash cards - Numbers Miles
Tarjetas didácticas.- Números Miles </t>
  </si>
  <si>
    <t xml:space="preserve">Table Hockey - Stitch
Hockey de mesa  - Stitch  </t>
  </si>
  <si>
    <t xml:space="preserve">Flash cards - Numbers  Princess 
Tarjetas didácticas.- Números  Princesas   </t>
  </si>
  <si>
    <t xml:space="preserve">Flash cards - Numbers  Stitch 
Tarjetas didácticas.- Números  Stitch   </t>
  </si>
  <si>
    <t xml:space="preserve">Flash cards - Colors Spidey 
Tarjetas didácticas.- Colores  Spidey </t>
  </si>
  <si>
    <t>Flash cards - Colors Miles 
Tarjetas didácticas.- Colores  Miles</t>
  </si>
  <si>
    <t xml:space="preserve">Flash cards - Colors Princess 
Tarjetas didácticas.- Colores    Princesas  </t>
  </si>
  <si>
    <t xml:space="preserve">Flash cards - Colors  Stitch 
Tarjetas didácticas.- Colores   Stitch  </t>
  </si>
  <si>
    <t xml:space="preserve">Flash cards - subtractions  Spidey 
Tarjetas didácticas.- Restas   Spidey  </t>
  </si>
  <si>
    <t xml:space="preserve">Flash cards - subtractions  Miles 
Tarjetas didácticas.- Restas   Miles  </t>
  </si>
  <si>
    <t xml:space="preserve">Flash cards - subtractions Princess 
Tarjetas didácticas.- Restas    Pricnesas  </t>
  </si>
  <si>
    <t>Flash cards - subtractions Stitch 
Tarjetas didácticas.- Restas  Stitch</t>
  </si>
  <si>
    <t xml:space="preserve">Flash cards - Adition  Spidey 
Tarjetas didácticas.- Sumas   Spidey  </t>
  </si>
  <si>
    <t xml:space="preserve">Flash cards - Adition  Miles 
Tarjetas didácticas.- Sumas   Miles   </t>
  </si>
  <si>
    <t xml:space="preserve">Flash cards - Adition Princess 
Tarjetas didácticas.- Sumas    Princesas   </t>
  </si>
  <si>
    <t xml:space="preserve">Flash cards - Adition Stitch 
Tarjetas didácticas.- Sumas  Stitch  </t>
  </si>
  <si>
    <t xml:space="preserve">Shapes puzzle - Minnie 
Rompecabezas de formas - Minnie  </t>
  </si>
  <si>
    <t>Shapes puzzle -Spidey
Rompecabezas de formas - Spidey</t>
  </si>
  <si>
    <t xml:space="preserve">Shapes puzzle - Miles 
Rompecabezas de formas - Miles   </t>
  </si>
  <si>
    <t>Shapes puzzle -Frozen
Rompecabezas de formas - Frozen</t>
  </si>
  <si>
    <t xml:space="preserve">Shapes puzzle - Stitch 
Rompecabezas de formas - Stitch </t>
  </si>
  <si>
    <t>Flat Learning Clock - Minnie
Reloj de aprendizaje plano - Minnie</t>
  </si>
  <si>
    <t>Flat Learning Clock - Spidey
Reloj de aprendizaje plano -  Spidey</t>
  </si>
  <si>
    <t>Flat Learning Clock - Miles
Reloj de aprendizaje plano -  Miles</t>
  </si>
  <si>
    <t>Flat Learning Clock - Frozen
Reloj de aprendizaje plano - Frozen</t>
  </si>
  <si>
    <t>Flat Learning Clock - Stitch
Reloj de aprendizaje plano - Stitch</t>
  </si>
  <si>
    <t xml:space="preserve">3D puzzle -With box  - Mickey 
Rompecabezas 3d - con caja -Mickey </t>
  </si>
  <si>
    <t xml:space="preserve">3D puzzle -With box  - Minie 
Rompecabezas 3d - con caja -Minnie </t>
  </si>
  <si>
    <t xml:space="preserve">3D puzzle -With box  - Spidey 
Rompecabezas 3d - con caja -Spidey </t>
  </si>
  <si>
    <t xml:space="preserve">3D puzzle -With box  - Miles 
Rompecabezas 3d - con caja -Miles  </t>
  </si>
  <si>
    <t xml:space="preserve">3D puzzle -With box  - Frozen 
Rompecabezas 3d - con caja -Frozen   </t>
  </si>
  <si>
    <t xml:space="preserve">3D puzzle -With box  -Princess
Rompecabezas 3d - con caja  Princesas </t>
  </si>
  <si>
    <t xml:space="preserve">3D puzzle -With box  -Stitch
Rompecabezas 3d - con caja  Stitch  </t>
  </si>
  <si>
    <t xml:space="preserve">Didactic numbers 1-10 - Minnie
Números didácticos 1-10  -  Minnie </t>
  </si>
  <si>
    <t xml:space="preserve">Didactic numbers - Spidey
Números didácticos -  Spidey </t>
  </si>
  <si>
    <t xml:space="preserve">Didactic numbers - Miles
Números didácticos -  Miles  </t>
  </si>
  <si>
    <t xml:space="preserve">Didactic numbers - Frozen
Números didácticos -  Frozen </t>
  </si>
  <si>
    <t xml:space="preserve">Didactic numbers - Stitch
Números didácticos -  Stitch  </t>
  </si>
  <si>
    <t xml:space="preserve">Alphabet didactic pieces  - Minnie 
 Abecedario piezas didacticas - Minnie </t>
  </si>
  <si>
    <t xml:space="preserve">Alphabet didactic pieces  - Spidey 
 Abecedario piezas didacticas - Spidey  </t>
  </si>
  <si>
    <t xml:space="preserve">Alphabet didactic pieces  - Miles 
 Abecedario piezas didacticas - Miles  </t>
  </si>
  <si>
    <t xml:space="preserve">Alphabet didactic pieces - Princess 
 Abecedario piezas didacticas - Princesas </t>
  </si>
  <si>
    <t xml:space="preserve">Alphabet didactic pieces - Stitch  
 Abecedario piezas didacticas - Stitch </t>
  </si>
  <si>
    <t xml:space="preserve">Geomatric figures board  - Minnie
Tabla de figuras geometricas-  Minnie  </t>
  </si>
  <si>
    <t xml:space="preserve">Geomatric figures board  - Spidey
Tabla de figuras geometricas-  Spidey   </t>
  </si>
  <si>
    <t>Geomatric figures board  - Miles
Tabla de figuras geometricas-  Miles</t>
  </si>
  <si>
    <t>Geomatric figures board  - Frozen
Tabla de figuras geometricas-  Frozen</t>
  </si>
  <si>
    <t>Geomatric figures board  - Princess
Tabla de figuras geometricas-  Princesas</t>
  </si>
  <si>
    <t>Geomatric figures board  - Stitch
Tabla de figuras geometricas-  Stitch</t>
  </si>
  <si>
    <t xml:space="preserve">Body Parts - Miles 
Partes del cuerpo  - Miles </t>
  </si>
  <si>
    <t>Body Parts - Mickey
Partes del cuerpo -  Mickey</t>
  </si>
  <si>
    <t>Body Parts -  Minnie
Partes del cuerpo - Minnie</t>
  </si>
  <si>
    <t>Body Parts -  Spidey
Partes del cuerpo -  Spidey</t>
  </si>
  <si>
    <t xml:space="preserve">Body Parts - Frozen 
Partes del cuerpo  - Frozen </t>
  </si>
  <si>
    <t xml:space="preserve">Body Parts - Princess 
Partes del cuerpo  - Princesas  </t>
  </si>
  <si>
    <t xml:space="preserve">Body Parts - Stitch 
Partes del cuerpo  - Stitch   </t>
  </si>
  <si>
    <t xml:space="preserve">Puzzle Learning Clock - Minnie
Reloj de aprendizaje Rompecabezas  - Minnie </t>
  </si>
  <si>
    <t>Puzzle Learning Clock - Spidey
Reloj de aprendizaje Rompecabezas  - Spidey</t>
  </si>
  <si>
    <t>Puzzle Learning Clock - Miles
Reloj de aprendizaje Rompecabezas  - Miles</t>
  </si>
  <si>
    <t xml:space="preserve">Puzzle Learning Clock - Stitch
Reloj de aprendizaje Rompecabezas  - Stitch </t>
  </si>
  <si>
    <t xml:space="preserve">Interactive table  addition- Mickey 
Tabla interactiva Sumas - Mickey </t>
  </si>
  <si>
    <t xml:space="preserve">Interactive table  addition-  Minnie 
Tabla interactiva Sumas - Minnie </t>
  </si>
  <si>
    <t xml:space="preserve">Interactive table  addition- Spidey 
Tabla interactiva Sumas - Spidey </t>
  </si>
  <si>
    <t xml:space="preserve">Interactive table  addition- IMiles
Tabla interactiva Sumas - Miles </t>
  </si>
  <si>
    <t xml:space="preserve">Interactive table  addition-Princess
Tabla interactiva Sumas - Princesas  </t>
  </si>
  <si>
    <t xml:space="preserve">Interactive table  addition-  Frozen
Tabla interactiva Sumas - Frozen  </t>
  </si>
  <si>
    <t xml:space="preserve">Interactive table  addition-  Stitch
Tabla interactiva Sumas - Stitch   </t>
  </si>
  <si>
    <t xml:space="preserve">Interactive table  Subtractions- Mickey 
Tabla interactiva Restas  - Mickey </t>
  </si>
  <si>
    <t xml:space="preserve">Interactive table  Subtractions-  Minnie 
Tabla interactiva Restas - Minnie </t>
  </si>
  <si>
    <t xml:space="preserve">Interactive table  Subtractions- Spidey 
Tabla interactiva Restas - Spidey </t>
  </si>
  <si>
    <t xml:space="preserve">Interactive table  Subtractions- IMiles
Tabla interactiva Restas - Miles </t>
  </si>
  <si>
    <t xml:space="preserve">Interactive table  Subtractions-Princess
Tabla interactiva Restas - Princesas  </t>
  </si>
  <si>
    <t xml:space="preserve">Interactive table  Subtractions-  Frozen
Tabla interactiva Restas - Frozen  </t>
  </si>
  <si>
    <t xml:space="preserve">Interactive table  Subtractions-  Stitch
Tabla interactiva Restas - Stitch   </t>
  </si>
  <si>
    <t xml:space="preserve">Alphabet didactic pieces - Spidey 
 Abecedario piezas didacticas - Spidey  </t>
  </si>
  <si>
    <t xml:space="preserve">Alphabet didactic pieces - Miles 
 Abecedario piezas didacticas - Miles </t>
  </si>
  <si>
    <t xml:space="preserve">Alphabet didactic pieces - Frozen 
 Abecedario piezas didacticas - Frozen </t>
  </si>
  <si>
    <t xml:space="preserve">Alphabet didactic pieces - Stitch  
 Abecedario piezas didacticas - Stitch  </t>
  </si>
  <si>
    <t xml:space="preserve">Flash cards - words  24 pieces- Princess 
Tarjetas De palabras  24 piezas - Princesas    </t>
  </si>
  <si>
    <t xml:space="preserve">Flash cards - words  24 pieces- Stitch 
Tarjetas De palabras  24 piezas - Stitch    </t>
  </si>
  <si>
    <t xml:space="preserve">Flash cards colors / 24 pieces - Minnie 
Tarjjetas de colores / 24 piezas -  Minnie </t>
  </si>
  <si>
    <t xml:space="preserve">Flash cards colors / 24 pieces - Princess 
Tarjjetas de colores / 24 piezas -  Princesas   </t>
  </si>
  <si>
    <t xml:space="preserve">Flash cards colors / 24 pieces - Stitch 
Tarjjetas de colores / 24 piezas -  Stitch    </t>
  </si>
  <si>
    <t xml:space="preserve">Set 3 of 1 Flash cards - Minnie 
Set de 3 en 1 - Tarjetas didácticas - Minnies </t>
  </si>
  <si>
    <t>Set 3 of 1 Flash cards - Miles
Set de 3 en 1 - Tarjetas didácticas - Miles</t>
  </si>
  <si>
    <t xml:space="preserve">Set 3 of 1 Flash cards - Frozen 
Set de 3 en 1 - Tarjetas didácticas - Frozen </t>
  </si>
  <si>
    <t xml:space="preserve">Set 3 of 1 Flash cards - Stitch 
Set de 3 en 1 - Tarjetas didácticas - Stitch  </t>
  </si>
  <si>
    <t>Flash cards Numbers 1-24 / 48 pieces Miles
Tarjetas didacticas de numeros 1-24 / 48 piezas Miles</t>
  </si>
  <si>
    <t>Flash cards Numbers 1-24 -48 pieces  Frozen 
Tarjetas didacticas de numeros 1-24  / 48 piezas  Frozen</t>
  </si>
  <si>
    <t>Flash cards Numbers 1-24 -48 pieces  Princess  
Tarjetas didacticas de numeros 1-24  / 48 piezas  Princesas</t>
  </si>
  <si>
    <t xml:space="preserve">Flash cards Numbers 1-24 -48 pieces  Stitch  
Tarjetas didacticas de numeros 1-24  / 48 piezas  Stitch </t>
  </si>
  <si>
    <t xml:space="preserve">Flash cards - words 48 pieces  - Mickey 
Tarjetas De palabras 48 piezas  - Mickey </t>
  </si>
  <si>
    <t xml:space="preserve">Flash cards - words 48 pieces  - Minnie 
Tarjetas De palabras 48 piezas  - Minnie  </t>
  </si>
  <si>
    <t xml:space="preserve">Flash cards - words 48 pieces  - Spidey  
Tarjetas De palabras 48 piezas - Spidey  </t>
  </si>
  <si>
    <t xml:space="preserve">Flash cards - words 48 pieces  - Miles  
Tarjetas De palabras 48 piezas - MIles  </t>
  </si>
  <si>
    <t xml:space="preserve">Flash cards - words  48 pieces- Frozen 
Tarjetas De palabras  48 piezas - Frozen   </t>
  </si>
  <si>
    <t xml:space="preserve">Flash cards - words  48 pieces- Princess 
Tarjetas De palabras  48 piezas - Princesas   </t>
  </si>
  <si>
    <t xml:space="preserve">Flash cards - words  48 pieces- Stitch 
Tarjetas De palabras  48 piezas - Stitch    </t>
  </si>
  <si>
    <t xml:space="preserve">Flash cards colors / 48 pieces - Miles 
Tarjjetas de colores / 48 piezas -  Miles   </t>
  </si>
  <si>
    <t xml:space="preserve">Flash cards colors / 48 pieces - Frozen 
Tarjjetas de colores / 48 piezas -  Frozen    </t>
  </si>
  <si>
    <t xml:space="preserve">Flash cards colors / 48 pieces - Princess 
Tarjjetas de colores / 48 piezas -  Princsas   </t>
  </si>
  <si>
    <t xml:space="preserve">Flash cards colors / 48 pieces - Stitch  
Tarjjetas de colores / 48 piezas -  Stitch    </t>
  </si>
  <si>
    <t xml:space="preserve">Flash cards - words 24 pieces  - Mickey 
Tarjetas De palabras 24 piezas  - Mickey </t>
  </si>
  <si>
    <t xml:space="preserve">Flash cards - words  24 pieces- Minnie 
Tarjetas De palabras  24 piezas - Minnie   </t>
  </si>
  <si>
    <t xml:space="preserve">Flash cards - words 24 pieces  - Spidey 
Tarjetas De palabras 24 piezas - Spidey  </t>
  </si>
  <si>
    <t xml:space="preserve">Flash cards - words 24 pieces  - Miles 
Tarjetas De palabras 24 piezas - Miles  </t>
  </si>
  <si>
    <t xml:space="preserve">Flash cards - words  24 pieces- Frozen 
Tarjetas De palabras  24 piezas - Frozen    </t>
  </si>
  <si>
    <t xml:space="preserve">Set 5 of 1 - Didactic games -Minnie 
Set de 5 en 1 - Juguetes didácticos - Minnie  </t>
  </si>
  <si>
    <t xml:space="preserve">Set 5 of 1 - Didactic games -Spidey  
Set de 5 en 1 - Juguetes didácticos -  Spidey  </t>
  </si>
  <si>
    <t>Set 5 of 1 - Didactic games -Miles
Set de 5 en 1 - Juguetes didácticos - Miles</t>
  </si>
  <si>
    <t xml:space="preserve">Set 5 of 1 - Didactic games - Frozen 
Set de 5 en 1 - Juguetes didácticos - Frozen  </t>
  </si>
  <si>
    <t xml:space="preserve">Set 5 of 1 - Didactic games -Princess 
Set de 5 en 1 - Juguetes didácticos - Princesas  </t>
  </si>
  <si>
    <t xml:space="preserve">Set 5 of 1 - Didactic games -Stitch 
Set de 5 en 1 - Juguetes didácticos -  Stitch  </t>
  </si>
  <si>
    <t xml:space="preserve">Set 9 of 1 - Didactic games - Mickey 
Set de  9 en 1 - Juguetes didácticos - Mickey </t>
  </si>
  <si>
    <t xml:space="preserve">Set 9 of 1 - Didactic games - Frozen 
Set de  10 en 1  - Juguetes didácticos - Frozen  </t>
  </si>
  <si>
    <t xml:space="preserve">Set 9 of 1 - Didactic games - Minnie 
Set 9 of 1 - Didactic games - Minnie  </t>
  </si>
  <si>
    <t xml:space="preserve">Set 9 of 1 - Didactic games - Spidey 
Set 9 of 1 - Didactic games - Spidey  </t>
  </si>
  <si>
    <t xml:space="preserve">Set 9 of 1 - Didactic games - Miles
Set 9 of 1 - Didactic games -Miles </t>
  </si>
  <si>
    <t xml:space="preserve">Set 9 of 1 - Didactic games - Princess 
Set de  10 en 1  - Juguetes didácticos - Princesas  </t>
  </si>
  <si>
    <t xml:space="preserve">Set 9 of 1 - Didactic games - Stitch 
Set 9 of 1 - Didactic games - Stich   </t>
  </si>
  <si>
    <t xml:space="preserve">Set 5 of 1 - Didactic games - Minnie 
Set de 5 en 1 - Juguetes didácticos - Minnie </t>
  </si>
  <si>
    <t xml:space="preserve">Set 5 of 1 - Didactic games - Spidey 
Set de 5 en 1 - Juguetes didácticos - Spidey  </t>
  </si>
  <si>
    <t xml:space="preserve">Set 5 of 1 - Didactic games - Miles
Set de 5 en 1 - Juguetes didácticos -  Miles   </t>
  </si>
  <si>
    <t xml:space="preserve">Set 5 of 1 - Didactic games - Frozen
Set de 5 en 1 - Juguetes didácticos - Frozen </t>
  </si>
  <si>
    <t xml:space="preserve">Set 5 of 1 - Didactic games - Pricness
Set de 5 en 1 - Juguetes didácticos -  Princesas   </t>
  </si>
  <si>
    <t xml:space="preserve">Set 5 of 1 - Didactic games - Stitch
Set de 5 en 1 - Juguetes didácticos - Stitch   </t>
  </si>
  <si>
    <t xml:space="preserve">Set 3 of 1 Flash cards - Minnie 
Set de 3 en 1 - Tarjetas didácticas - Minnie  </t>
  </si>
  <si>
    <t xml:space="preserve">Set 3 of 1 Flash cards - Miles 
Set de 3 en 1 - Tarjetas didácticas - Miles </t>
  </si>
  <si>
    <t xml:space="preserve">Bingo - Mickey 
Bingo - Mickey </t>
  </si>
  <si>
    <t xml:space="preserve">Bingo - Minnie  
Bingo - Minnie </t>
  </si>
  <si>
    <t xml:space="preserve">Bingo - Spidey  
Bingo - Spidey </t>
  </si>
  <si>
    <t xml:space="preserve">Bingo - Miles  
Bingo - Miles </t>
  </si>
  <si>
    <t xml:space="preserve">Bingo - Frozen  
Bingo - Frozen </t>
  </si>
  <si>
    <t xml:space="preserve">Bingo - Princess  
Bingo - Princesas </t>
  </si>
  <si>
    <t xml:space="preserve">Bingo - Stitch   
Bingo - Stitch  </t>
  </si>
  <si>
    <t xml:space="preserve">SETS 
DIDACTIC GAMES </t>
  </si>
  <si>
    <t xml:space="preserve">Flash cards colors / 24 pieces - Spidey 
Tarjjetas de colores / 24 piezas -  Spidey  </t>
  </si>
  <si>
    <t xml:space="preserve">Flash cards colors / 24 pieces - Miles 
Tarjjetas de colores / 24 piezas -  Miles   </t>
  </si>
  <si>
    <t>0630902092928</t>
  </si>
  <si>
    <t>LCD-0001-05</t>
  </si>
  <si>
    <t>LCD-0001-06</t>
  </si>
  <si>
    <t>LCD-0001-07</t>
  </si>
  <si>
    <t>LCD-0001-08</t>
  </si>
  <si>
    <t>LCD-0002-05</t>
  </si>
  <si>
    <t>0630902092881</t>
  </si>
  <si>
    <t>LCD-0002-06</t>
  </si>
  <si>
    <t>LCD-0002-07</t>
  </si>
  <si>
    <t>LCD-0003-05</t>
  </si>
  <si>
    <t>0630902092980</t>
  </si>
  <si>
    <t>LCD-0003-06</t>
  </si>
  <si>
    <t>LCD-0003-07</t>
  </si>
  <si>
    <t>LCD-0003-08</t>
  </si>
  <si>
    <t>LCD-0005-05</t>
  </si>
  <si>
    <t>0630902093031</t>
  </si>
  <si>
    <t>LCD-0005-06</t>
  </si>
  <si>
    <t>LCD-0005-08</t>
  </si>
  <si>
    <t>LCD-0005-07</t>
  </si>
  <si>
    <t>LCD-0006-05</t>
  </si>
  <si>
    <t>0630902093857</t>
  </si>
  <si>
    <t>LCD-0006-06</t>
  </si>
  <si>
    <t>LCD-0006-07</t>
  </si>
  <si>
    <t>LCD-0006-08</t>
  </si>
  <si>
    <t>LCD-0007-05</t>
  </si>
  <si>
    <t>0630902093185</t>
  </si>
  <si>
    <t>LCD-0007-06</t>
  </si>
  <si>
    <t>LCD-0007-07</t>
  </si>
  <si>
    <t>LCD-0007-08</t>
  </si>
  <si>
    <t>LCD-0008-06</t>
  </si>
  <si>
    <t>LCD-0008-07</t>
  </si>
  <si>
    <t>LCD-0009-07</t>
  </si>
  <si>
    <t>LCD-0009-08</t>
  </si>
  <si>
    <t>LCD-0009-09</t>
  </si>
  <si>
    <t>LCD-0009-10</t>
  </si>
  <si>
    <t>LCD-0010-06</t>
  </si>
  <si>
    <t>LCD-0010-05</t>
  </si>
  <si>
    <t>LCD-0011-05</t>
  </si>
  <si>
    <t>0630902093956</t>
  </si>
  <si>
    <t>LCD-0011-06</t>
  </si>
  <si>
    <t>LCD-0011-07</t>
  </si>
  <si>
    <t>LCD-0011-08</t>
  </si>
  <si>
    <t>LCD-0012-05</t>
  </si>
  <si>
    <t>0630902094007</t>
  </si>
  <si>
    <t>LCD-0012-06</t>
  </si>
  <si>
    <t>LCD-0012-07</t>
  </si>
  <si>
    <t>LCD-0012-08</t>
  </si>
  <si>
    <t>LCD-0013-05</t>
  </si>
  <si>
    <t>0630902094359</t>
  </si>
  <si>
    <t>LCD-0013-06</t>
  </si>
  <si>
    <t>LCD-0013-07</t>
  </si>
  <si>
    <t>LCD-0013-08</t>
  </si>
  <si>
    <t>FCD-0001-08</t>
  </si>
  <si>
    <t>FCD-0001-09</t>
  </si>
  <si>
    <t>FCD-0001-10</t>
  </si>
  <si>
    <t>FCD-0002-05</t>
  </si>
  <si>
    <t>0630902093086</t>
  </si>
  <si>
    <t>FCD-0002-06</t>
  </si>
  <si>
    <t>FCD-0002-07</t>
  </si>
  <si>
    <t>FCD-0002-08</t>
  </si>
  <si>
    <t>FCD-0003-05</t>
  </si>
  <si>
    <t>0630902093130</t>
  </si>
  <si>
    <t>FCD-0003-07</t>
  </si>
  <si>
    <t>FCD-0003-06</t>
  </si>
  <si>
    <t>FCD-0003-08</t>
  </si>
  <si>
    <t>FCD-0004-05</t>
  </si>
  <si>
    <t>0630902093758</t>
  </si>
  <si>
    <t>FCD-0004-06</t>
  </si>
  <si>
    <t>FCD-0004-07</t>
  </si>
  <si>
    <t>FCD-0004-08</t>
  </si>
  <si>
    <t>FCD-0005-05</t>
  </si>
  <si>
    <t>0630902093802</t>
  </si>
  <si>
    <t>FCD-0005-06</t>
  </si>
  <si>
    <t>FCD-0005-07</t>
  </si>
  <si>
    <t>FCD-0005-08</t>
  </si>
  <si>
    <t>LCD-0014-09</t>
  </si>
  <si>
    <t>06309020933902</t>
  </si>
  <si>
    <t>LCD-0014-10</t>
  </si>
  <si>
    <t>LCD-0014-11</t>
  </si>
  <si>
    <t>LCD-0015-01</t>
  </si>
  <si>
    <t>0630902093468</t>
  </si>
  <si>
    <t>LCD-0015-08</t>
  </si>
  <si>
    <t>0630902095196</t>
  </si>
  <si>
    <t>LCD-0015-09</t>
  </si>
  <si>
    <t>LCD-0015-10</t>
  </si>
  <si>
    <t>0684659938145</t>
  </si>
  <si>
    <t>0630902089676</t>
  </si>
  <si>
    <t>0684659938138</t>
  </si>
  <si>
    <t>NCD-0001-08</t>
  </si>
  <si>
    <t>NCD-0001-09</t>
  </si>
  <si>
    <t>NCD-0001-10</t>
  </si>
  <si>
    <t>0630902095240</t>
  </si>
  <si>
    <t>NCD-0002-05</t>
  </si>
  <si>
    <t>NCD-0002-06</t>
  </si>
  <si>
    <t>NCD-0002-07</t>
  </si>
  <si>
    <t>0630902090245</t>
  </si>
  <si>
    <t>0630902095257</t>
  </si>
  <si>
    <t>NCD-0003-05</t>
  </si>
  <si>
    <t>NCD-0003-06</t>
  </si>
  <si>
    <t>NCD-0003-07</t>
  </si>
  <si>
    <t>NCD-0004-07</t>
  </si>
  <si>
    <t>0630902093451</t>
  </si>
  <si>
    <t>NCD-0004-08</t>
  </si>
  <si>
    <t>NCD-0004-09</t>
  </si>
  <si>
    <t>NCD-0005-03</t>
  </si>
  <si>
    <t>NCD-0005-04</t>
  </si>
  <si>
    <t>NCD-0005-05</t>
  </si>
  <si>
    <t>NCD-0005-06</t>
  </si>
  <si>
    <t>NCD-0005-07</t>
  </si>
  <si>
    <t>NCD-0006-06</t>
  </si>
  <si>
    <t>0630902095264</t>
  </si>
  <si>
    <t>NCD-0006-07</t>
  </si>
  <si>
    <t>NCD-0006-08</t>
  </si>
  <si>
    <t>0630902095332</t>
  </si>
  <si>
    <t>0630902095349</t>
  </si>
  <si>
    <t>0630902095356</t>
  </si>
  <si>
    <t>HCD-0002-05</t>
  </si>
  <si>
    <t>HCD-0002-06</t>
  </si>
  <si>
    <t>HCD-0002-07</t>
  </si>
  <si>
    <t>0630902095394</t>
  </si>
  <si>
    <t>0630902095400</t>
  </si>
  <si>
    <t>0630902095417</t>
  </si>
  <si>
    <t>FCD-0006-05</t>
  </si>
  <si>
    <t>FCD-0006-06</t>
  </si>
  <si>
    <t>FCD-0006-07</t>
  </si>
  <si>
    <t>0630902095424</t>
  </si>
  <si>
    <t>0630902095431</t>
  </si>
  <si>
    <t>0630902095448</t>
  </si>
  <si>
    <t>FCD-0007-05</t>
  </si>
  <si>
    <t>FCD-0007-06</t>
  </si>
  <si>
    <t>FCD-0007-07</t>
  </si>
  <si>
    <t>0630902095455</t>
  </si>
  <si>
    <t>0630902095462</t>
  </si>
  <si>
    <t>0630902095479</t>
  </si>
  <si>
    <t>FCD-0008-05</t>
  </si>
  <si>
    <t>FCD-0008-06</t>
  </si>
  <si>
    <t>FCD-0008-07</t>
  </si>
  <si>
    <t>0630902095486</t>
  </si>
  <si>
    <t>0630902095493</t>
  </si>
  <si>
    <t>0630902095509</t>
  </si>
  <si>
    <t>FCD-0009-05</t>
  </si>
  <si>
    <t>FCD-0009-06</t>
  </si>
  <si>
    <t>FCD-0009-07</t>
  </si>
  <si>
    <t>0630902095523</t>
  </si>
  <si>
    <t>FCD-0010-05</t>
  </si>
  <si>
    <t>FCD-0010-06</t>
  </si>
  <si>
    <t>FCD-0010-07</t>
  </si>
  <si>
    <t>0630902092652</t>
  </si>
  <si>
    <t>0630902095530</t>
  </si>
  <si>
    <t>FCD-0011-05</t>
  </si>
  <si>
    <t>FCD-0011-06</t>
  </si>
  <si>
    <t>FCD-0011-07</t>
  </si>
  <si>
    <t>0630902095547</t>
  </si>
  <si>
    <t>FCD-0012-05</t>
  </si>
  <si>
    <t>FCD-0012-06</t>
  </si>
  <si>
    <t>FCD-0012-07</t>
  </si>
  <si>
    <t>0630902095561</t>
  </si>
  <si>
    <t>0630902095578</t>
  </si>
  <si>
    <t>STD-0001-05</t>
  </si>
  <si>
    <t>0630902095592</t>
  </si>
  <si>
    <t>STD-0001-06</t>
  </si>
  <si>
    <t>STD-0001-07</t>
  </si>
  <si>
    <t>0630902095608</t>
  </si>
  <si>
    <t>0630902095615</t>
  </si>
  <si>
    <t>0630902095639</t>
  </si>
  <si>
    <t>0630902095622</t>
  </si>
  <si>
    <t>STD-0002-05</t>
  </si>
  <si>
    <t>0630902095646</t>
  </si>
  <si>
    <t>STD-0002-06</t>
  </si>
  <si>
    <t>STD-0002-07</t>
  </si>
  <si>
    <t>0630902095653</t>
  </si>
  <si>
    <t>0630902095660</t>
  </si>
  <si>
    <t>0630902095684</t>
  </si>
  <si>
    <t>0630902095677</t>
  </si>
  <si>
    <t>STD-0003-05</t>
  </si>
  <si>
    <t>0630902095691</t>
  </si>
  <si>
    <t>STD-0003-06</t>
  </si>
  <si>
    <t>STD-0003-07</t>
  </si>
  <si>
    <t>0630902095707</t>
  </si>
  <si>
    <t>0630902095714</t>
  </si>
  <si>
    <t>STD-0004-04</t>
  </si>
  <si>
    <t>STD-0004-05</t>
  </si>
  <si>
    <t>STD-0004-06</t>
  </si>
  <si>
    <t>STD-0004-07</t>
  </si>
  <si>
    <t>NCD-0007-05</t>
  </si>
  <si>
    <t>0630902094250</t>
  </si>
  <si>
    <t>NCD-0007-06</t>
  </si>
  <si>
    <t>NCD-0007-07</t>
  </si>
  <si>
    <t>NCD-0007-08</t>
  </si>
  <si>
    <t>0630902097312</t>
  </si>
  <si>
    <t>0630902097329</t>
  </si>
  <si>
    <t>0630902097336</t>
  </si>
  <si>
    <t>0630902097343</t>
  </si>
  <si>
    <t>0630902097350</t>
  </si>
  <si>
    <t>0630902097374</t>
  </si>
  <si>
    <t>0630902097381</t>
  </si>
  <si>
    <t>0630902097367</t>
  </si>
  <si>
    <t>0630902097398</t>
  </si>
  <si>
    <t>0630902097404</t>
  </si>
  <si>
    <t>0630902097411</t>
  </si>
  <si>
    <t>0630902097428</t>
  </si>
  <si>
    <t>0630902097435</t>
  </si>
  <si>
    <t>0630902097442</t>
  </si>
  <si>
    <t>0630902097459</t>
  </si>
  <si>
    <t>0630902097466</t>
  </si>
  <si>
    <t>0630902097473</t>
  </si>
  <si>
    <t>0630902097480</t>
  </si>
  <si>
    <t>0630902097497</t>
  </si>
  <si>
    <t>0630902097503</t>
  </si>
  <si>
    <t>0630902097510</t>
  </si>
  <si>
    <t>0630902097527</t>
  </si>
  <si>
    <t>0630902097534</t>
  </si>
  <si>
    <t>0630902097541</t>
  </si>
  <si>
    <t>0630902097558</t>
  </si>
  <si>
    <t>0630902097565</t>
  </si>
  <si>
    <t>0630902097572</t>
  </si>
  <si>
    <t>0630902097589</t>
  </si>
  <si>
    <t>0630902097596</t>
  </si>
  <si>
    <t>0630902097602</t>
  </si>
  <si>
    <t>0630902097619</t>
  </si>
  <si>
    <t>0630902097626</t>
  </si>
  <si>
    <t>0630902097633</t>
  </si>
  <si>
    <t>0630902097640</t>
  </si>
  <si>
    <t>0630902097657</t>
  </si>
  <si>
    <t>0630902097664</t>
  </si>
  <si>
    <t>0630902097671</t>
  </si>
  <si>
    <t>0630902097688</t>
  </si>
  <si>
    <t>0630902097695</t>
  </si>
  <si>
    <t>0630902097701</t>
  </si>
  <si>
    <t>0630902097718</t>
  </si>
  <si>
    <t>0630902097732</t>
  </si>
  <si>
    <t>0630902097749</t>
  </si>
  <si>
    <t>0630902097756</t>
  </si>
  <si>
    <t>0630902097763</t>
  </si>
  <si>
    <t>0630902097770</t>
  </si>
  <si>
    <t>0630902097787</t>
  </si>
  <si>
    <t>0630902097794</t>
  </si>
  <si>
    <t>0630902097800</t>
  </si>
  <si>
    <t>0630902097817</t>
  </si>
  <si>
    <t>0630902097824</t>
  </si>
  <si>
    <t>0630902097831</t>
  </si>
  <si>
    <t>0630902097848</t>
  </si>
  <si>
    <t>0630902097855</t>
  </si>
  <si>
    <t>0630902097862</t>
  </si>
  <si>
    <t>0630902097879</t>
  </si>
  <si>
    <t>0630902097886</t>
  </si>
  <si>
    <t>0630902097893</t>
  </si>
  <si>
    <t>0630902097909</t>
  </si>
  <si>
    <t>0630902097916</t>
  </si>
  <si>
    <t>0630902097923</t>
  </si>
  <si>
    <t>0630902097930</t>
  </si>
  <si>
    <t>0630902097947</t>
  </si>
  <si>
    <t>0630902097954</t>
  </si>
  <si>
    <t>0630902097961</t>
  </si>
  <si>
    <t>0630902097978</t>
  </si>
  <si>
    <t>0630902097985</t>
  </si>
  <si>
    <t>0630902097992</t>
  </si>
  <si>
    <t>0630902098005</t>
  </si>
  <si>
    <t>0630902098012</t>
  </si>
  <si>
    <t>0630902098029</t>
  </si>
  <si>
    <t>0630902098036</t>
  </si>
  <si>
    <t>HCD-0003-01</t>
  </si>
  <si>
    <t>HCD-0003-02</t>
  </si>
  <si>
    <t>HCD-0003-03</t>
  </si>
  <si>
    <t>HCD-0003-04</t>
  </si>
  <si>
    <t>HCD-0003-05</t>
  </si>
  <si>
    <t>HCD-0003-06</t>
  </si>
  <si>
    <t>HCD-0003-07</t>
  </si>
  <si>
    <t>0630902098043</t>
  </si>
  <si>
    <t>0630902098050</t>
  </si>
  <si>
    <t>0630902098067</t>
  </si>
  <si>
    <t>0630902098074</t>
  </si>
  <si>
    <t>0630902098081</t>
  </si>
  <si>
    <t>0630902098098</t>
  </si>
  <si>
    <t>0630902098104</t>
  </si>
  <si>
    <t>0630902098111</t>
  </si>
  <si>
    <t>0630902098128</t>
  </si>
  <si>
    <t>0630902098135</t>
  </si>
  <si>
    <t>0630902098142</t>
  </si>
  <si>
    <t>0630902098159</t>
  </si>
  <si>
    <t>0630902098166</t>
  </si>
  <si>
    <t>0630902098173</t>
  </si>
  <si>
    <t>0630902098180</t>
  </si>
  <si>
    <t>0630902098197</t>
  </si>
  <si>
    <t>0630902098210</t>
  </si>
  <si>
    <t>0630902098227</t>
  </si>
  <si>
    <t>0630902098234</t>
  </si>
  <si>
    <t>0630902098241</t>
  </si>
  <si>
    <t>0630902098258</t>
  </si>
  <si>
    <t>0630902098265</t>
  </si>
  <si>
    <t>0630902098272</t>
  </si>
  <si>
    <t>0630902098289</t>
  </si>
  <si>
    <t>0630902098296</t>
  </si>
  <si>
    <t>0630902098302</t>
  </si>
  <si>
    <t>0630902098319</t>
  </si>
  <si>
    <t>0630902098326</t>
  </si>
  <si>
    <t>0630902098333</t>
  </si>
  <si>
    <t>0630902098340</t>
  </si>
  <si>
    <t>0630902098357</t>
  </si>
  <si>
    <t>630902095516</t>
  </si>
  <si>
    <t>0630902098364</t>
  </si>
  <si>
    <t>0630902098371</t>
  </si>
  <si>
    <t>0630902098418</t>
  </si>
  <si>
    <t>0630902095585</t>
  </si>
  <si>
    <t>0630902098494</t>
  </si>
  <si>
    <t>0630902098500</t>
  </si>
  <si>
    <t>0630902098517</t>
  </si>
  <si>
    <t>0630902098524</t>
  </si>
  <si>
    <t>0630902098531</t>
  </si>
  <si>
    <t>0630902098548</t>
  </si>
  <si>
    <t>0630902098555</t>
  </si>
  <si>
    <t>0630902098562</t>
  </si>
  <si>
    <t>0630902098579</t>
  </si>
  <si>
    <t>0630902098586</t>
  </si>
  <si>
    <t>0630902098593</t>
  </si>
  <si>
    <t>0630902098609</t>
  </si>
  <si>
    <t>0630902098616</t>
  </si>
  <si>
    <t>Flash cards Numbers 1-12 / 24 pieces Mickey 
Tarjetas didacticas de numeros 1-12 / 24 piezas  Mickey</t>
  </si>
  <si>
    <t>Flash cards Numbers 1-12 / 24 pieces Minnie 
Tarjetas didacticas de numeros 1-12 / 24 piezas  Minnie</t>
  </si>
  <si>
    <t>Flash cards Numbers 1-12 -24 pieces  Spidey 
Tarjetas didacticas de numeros 1-12  / 24 piezas  Spidey</t>
  </si>
  <si>
    <t xml:space="preserve">Flash cards Numbers 1-12 -24 pieces  Miles 
Tarjetas didacticas de numeros 1-12  / 24 piezas  Miles </t>
  </si>
  <si>
    <t xml:space="preserve">Flash cards Numbers 1-12 -24 pieces  Frozen 
Tarjetas didacticas de numeros 1-12  / 24 piezas  Frozen </t>
  </si>
  <si>
    <t xml:space="preserve">Flash cards Numbers 1-12 -24 pieces  Princess 
Tarjetas didacticas de numeros 1-12  / 24 piezas  Princesas  </t>
  </si>
  <si>
    <t xml:space="preserve">Flash cards Numbers 1-12 -24 pieces  Stitch 
Tarjetas didacticas de numeros 1-12  / 24 piezas  Stitch   </t>
  </si>
  <si>
    <t xml:space="preserve">Body parts - Stitch 
Partes del cuerpo - Stitch  </t>
  </si>
  <si>
    <t>LCD-0002-08</t>
  </si>
  <si>
    <t>0683828625145</t>
  </si>
  <si>
    <t xml:space="preserve">ASSORTED CASES </t>
  </si>
  <si>
    <t>ASSORTED Total Pieces / Total Pieces</t>
  </si>
  <si>
    <t>assorted Total $</t>
  </si>
  <si>
    <t xml:space="preserve">Alphabet didactic pieces  - Minnie 
 Abecedario piezas didacticas - Minnie  </t>
  </si>
  <si>
    <t>HCD-0004-01</t>
  </si>
  <si>
    <t>HCD-0004-02</t>
  </si>
  <si>
    <t>HCD-0004-03</t>
  </si>
  <si>
    <t>HCD-0004-04</t>
  </si>
  <si>
    <t>HCD-0004-05</t>
  </si>
  <si>
    <t>HCD-0004-06</t>
  </si>
  <si>
    <t>HCD-0004-07</t>
  </si>
  <si>
    <t>0606795557554</t>
  </si>
  <si>
    <t>0630902095554</t>
  </si>
  <si>
    <t>PZD-0001-01</t>
  </si>
  <si>
    <t>0630902095837</t>
  </si>
  <si>
    <t xml:space="preserve">24 peces Puzzle - Mickey
Rompecabezas 24 piezas Mickey </t>
  </si>
  <si>
    <t>PZD-0001-02</t>
  </si>
  <si>
    <t>0630902095844</t>
  </si>
  <si>
    <t xml:space="preserve">24 peces Puzzle - Minnie
Rompecabezas 24 piezas Minnie </t>
  </si>
  <si>
    <t>PZD-0001-03</t>
  </si>
  <si>
    <t>0630902095851</t>
  </si>
  <si>
    <t xml:space="preserve">24 peces Puzzle - Frozen
Rompecabezas 24 piezas Frozen </t>
  </si>
  <si>
    <t>PZD-0001-04</t>
  </si>
  <si>
    <t>0630902095868</t>
  </si>
  <si>
    <t xml:space="preserve">24 peces Puzzle - Donald
Rompecabezas 24 piezas Donald </t>
  </si>
  <si>
    <t>PZD-0001-05</t>
  </si>
  <si>
    <t>0630902095875</t>
  </si>
  <si>
    <t xml:space="preserve">24 peces Puzzle - Stitch
Rompecabezas 24 piezas Stitch </t>
  </si>
  <si>
    <t>PUZZLES</t>
  </si>
  <si>
    <t>PZD-0002-01</t>
  </si>
  <si>
    <t>0630902095899</t>
  </si>
  <si>
    <t xml:space="preserve">48 peces Puzzle - Mickey
Rompecabezas 48 piezas Mickey </t>
  </si>
  <si>
    <t>PZD-0002-02</t>
  </si>
  <si>
    <t>0630902095905</t>
  </si>
  <si>
    <t xml:space="preserve">48 peces Puzzle - Minnie
Rompecabezas 48 piezas Minnie </t>
  </si>
  <si>
    <t>PZD-0002-03</t>
  </si>
  <si>
    <t>0630902095912</t>
  </si>
  <si>
    <t xml:space="preserve">48 peces Puzzle - Frozen
Rompecabezas 48 piezas Frozen  </t>
  </si>
  <si>
    <t>PZD-0002-04</t>
  </si>
  <si>
    <t xml:space="preserve">48 peces Puzzle - Donald
Rompecabezas 48 piezas Donald </t>
  </si>
  <si>
    <t>PZD-0002-05</t>
  </si>
  <si>
    <t>0630902095936</t>
  </si>
  <si>
    <t xml:space="preserve">48 peces Puzzle - Stitch
Rompecabezas 48 piezas Stitch </t>
  </si>
  <si>
    <t>PZD-0003-01</t>
  </si>
  <si>
    <t xml:space="preserve">100 peces Puzzle - Mickey
Rompecabezas 100 piezas Mickey </t>
  </si>
  <si>
    <t>PZD-0003-02</t>
  </si>
  <si>
    <t>0630902095967</t>
  </si>
  <si>
    <t xml:space="preserve">100 peces Puzzle - Minnie
Rompecabezas 100 piezas Minnie </t>
  </si>
  <si>
    <t>PZD-0003-03</t>
  </si>
  <si>
    <t>0630902095974</t>
  </si>
  <si>
    <t xml:space="preserve">100 peces Puzzle - Frozen
Rompecabezas 100 piezas Frozen  </t>
  </si>
  <si>
    <t>PZD-0003-04</t>
  </si>
  <si>
    <t>0630902095981</t>
  </si>
  <si>
    <t xml:space="preserve">100 peces Puzzle - Donald
Rompecabezas 100 piezas Donald </t>
  </si>
  <si>
    <t>PZD-0003-05</t>
  </si>
  <si>
    <t>0630902095998</t>
  </si>
  <si>
    <t xml:space="preserve">100 peces Puzzle - Stitch
Rompecabezas 100 piezas Stitch </t>
  </si>
  <si>
    <t>SPD-0001-01</t>
  </si>
  <si>
    <t>0630902096018</t>
  </si>
  <si>
    <t xml:space="preserve">Set of 3 puzzles Mickey
Set de 3 rompecabezas - Mickey </t>
  </si>
  <si>
    <t>SPD-0001-02</t>
  </si>
  <si>
    <t>0630902096025</t>
  </si>
  <si>
    <t xml:space="preserve">Set of 3 puzzles- Minnie
Set de 3 rompecabezas  Minnie </t>
  </si>
  <si>
    <t>SPD-0001-03</t>
  </si>
  <si>
    <t>0630902096032</t>
  </si>
  <si>
    <t xml:space="preserve">Set of 3 puzzles Donald
Set de 3 rompecabezas  Donald </t>
  </si>
  <si>
    <t>SPD-0001-04</t>
  </si>
  <si>
    <t>0630902096049</t>
  </si>
  <si>
    <t xml:space="preserve">Set of 3 puzzles-  Stitch
Set de 3 rompecabezas  Stitch </t>
  </si>
  <si>
    <t xml:space="preserve">30.2x15.6x 11.2 </t>
  </si>
  <si>
    <t>60x50x25</t>
  </si>
  <si>
    <t>33 x 30 x 23.5</t>
  </si>
  <si>
    <t>44.2x30.5x31</t>
  </si>
  <si>
    <t xml:space="preserve">BOARD GAME </t>
  </si>
  <si>
    <t>BG-001</t>
  </si>
  <si>
    <t>0606795551668</t>
  </si>
  <si>
    <t xml:space="preserve">Adventure with Mickey Mouse 
Educational board game </t>
  </si>
  <si>
    <t xml:space="preserve">14.17 x 9.44 x 3.93 in </t>
  </si>
  <si>
    <t xml:space="preserve">36 x 24 x 10 cm </t>
  </si>
  <si>
    <t>BG-002</t>
  </si>
  <si>
    <t>0606795551675</t>
  </si>
  <si>
    <t>Frozen Adventure 
Educational Board game</t>
  </si>
  <si>
    <t xml:space="preserve">7.87 x 11.81 x 7.87 in </t>
  </si>
  <si>
    <t xml:space="preserve">20 x 30 x 20 cm </t>
  </si>
  <si>
    <t>BG-003</t>
  </si>
  <si>
    <t>0606795551682</t>
  </si>
  <si>
    <t>Adventure day with Stitch 
Educational Board Game</t>
  </si>
  <si>
    <t>7.87 x 6.26 x 7.87 in</t>
  </si>
  <si>
    <t xml:space="preserve">20 x 26 x 20 cm </t>
  </si>
  <si>
    <t>BG-004</t>
  </si>
  <si>
    <t>0606795551699</t>
  </si>
  <si>
    <t>Princess Hop
Educational board Game</t>
  </si>
  <si>
    <t xml:space="preserve">7.87 x 7.87 x. 3.97 in </t>
  </si>
  <si>
    <t xml:space="preserve">20 x 20 x 10 cm </t>
  </si>
  <si>
    <t>BG-005</t>
  </si>
  <si>
    <t>0606795551705</t>
  </si>
  <si>
    <t>Emotions Educational Board game</t>
  </si>
  <si>
    <t>BG-006</t>
  </si>
  <si>
    <t>0606795551712</t>
  </si>
  <si>
    <t>Spider Man Villan Face Off
Educational board game</t>
  </si>
  <si>
    <t>BG-007</t>
  </si>
  <si>
    <t>0606795551729</t>
  </si>
  <si>
    <t xml:space="preserve">Moana Eduactional board game </t>
  </si>
  <si>
    <t>NCD-0008-01</t>
  </si>
  <si>
    <t>NCD-0008-02</t>
  </si>
  <si>
    <t>NCD-0008-03</t>
  </si>
  <si>
    <t>NCD-0008-04</t>
  </si>
  <si>
    <t>NCD-0008-05</t>
  </si>
  <si>
    <t>NCD-0008-06</t>
  </si>
  <si>
    <t>NCD-0008-07</t>
  </si>
  <si>
    <t>0630902098623</t>
  </si>
  <si>
    <t xml:space="preserve">Snakes and Ladders - Mickey 
Escaleras y serpientes - Mcikey </t>
  </si>
  <si>
    <t>0630902098630</t>
  </si>
  <si>
    <t xml:space="preserve">Snakes and Ladders - Minnie 
Escaleras y serpientes - Minnie </t>
  </si>
  <si>
    <t>0630902098647</t>
  </si>
  <si>
    <t xml:space="preserve">Snakes and Ladders - Spidey 
Escaleras y serpientes - Spidey </t>
  </si>
  <si>
    <t xml:space="preserve">Snakes and Ladders - Miles 
Escaleras y serpientes - Miles  </t>
  </si>
  <si>
    <t>0630902098661</t>
  </si>
  <si>
    <t xml:space="preserve">Snakes and Ladders - Frozen 
Escaleras y serpientes - Frozen </t>
  </si>
  <si>
    <t>0630902098678</t>
  </si>
  <si>
    <t xml:space="preserve">Snakes and Ladders - Princess 
Escaleras y serpientes - Princesas </t>
  </si>
  <si>
    <t xml:space="preserve">Snakes and Ladders - Stitch 
Escaleras y serpientes - Stitch </t>
  </si>
  <si>
    <t>TOYS</t>
  </si>
  <si>
    <t>BGD-0002-01</t>
  </si>
  <si>
    <t xml:space="preserve">Parchess - board game  - Mickey </t>
  </si>
  <si>
    <t xml:space="preserve">11.41 x 11.41 x 3.95 in </t>
  </si>
  <si>
    <t>BGD-0002-02</t>
  </si>
  <si>
    <t xml:space="preserve">Parchess - board game  - Minnie </t>
  </si>
  <si>
    <t>BGD-0002-03</t>
  </si>
  <si>
    <t>0683828625220</t>
  </si>
  <si>
    <t xml:space="preserve">Parchess - board game  - Miles </t>
  </si>
  <si>
    <t>BGD-0002-04</t>
  </si>
  <si>
    <t>0683828625237</t>
  </si>
  <si>
    <t xml:space="preserve">Parchess - board game  - Spidey </t>
  </si>
  <si>
    <t>BGD-0002-05</t>
  </si>
  <si>
    <t>0683828625244</t>
  </si>
  <si>
    <t xml:space="preserve">Parchess - board game  - Stitch </t>
  </si>
  <si>
    <t>BGD-0002-06</t>
  </si>
  <si>
    <t>0683828625251</t>
  </si>
  <si>
    <t xml:space="preserve">Parchess - board game  - Moana 2  </t>
  </si>
  <si>
    <t xml:space="preserve">EDUCATIONAL GAMES </t>
  </si>
  <si>
    <t>STD-0005-01</t>
  </si>
  <si>
    <t>0606795552191</t>
  </si>
  <si>
    <r>
      <rPr>
        <b/>
        <sz val="14"/>
        <color theme="1"/>
        <rFont val="Calibri"/>
        <family val="2"/>
        <scheme val="minor"/>
      </rPr>
      <t xml:space="preserve">Set of 6 educational games  - Mickey </t>
    </r>
    <r>
      <rPr>
        <sz val="14"/>
        <color theme="1"/>
        <rFont val="Calibri"/>
        <family val="2"/>
        <scheme val="minor"/>
      </rPr>
      <t xml:space="preserve">
(Flash cards: numbers, subtraction, addition, colores,  shapes. Puzzle)</t>
    </r>
  </si>
  <si>
    <t xml:space="preserve">17.71 X 18.50 X 1.57 IN </t>
  </si>
  <si>
    <t xml:space="preserve">45 X 46 X 4 CM </t>
  </si>
  <si>
    <t xml:space="preserve">46 x 38 x 47 </t>
  </si>
  <si>
    <t>STD-0005-02</t>
  </si>
  <si>
    <t>006795552207</t>
  </si>
  <si>
    <r>
      <rPr>
        <b/>
        <sz val="14"/>
        <color theme="1"/>
        <rFont val="Calibri"/>
        <family val="2"/>
        <scheme val="minor"/>
      </rPr>
      <t xml:space="preserve">Set of 6 educational games  - Minnie </t>
    </r>
    <r>
      <rPr>
        <sz val="14"/>
        <color theme="1"/>
        <rFont val="Calibri"/>
        <family val="2"/>
        <scheme val="minor"/>
      </rPr>
      <t xml:space="preserve">
(Flash cards: numbers, subtraction, addition, colores,  shapes. Puzzle)</t>
    </r>
  </si>
  <si>
    <t>STD-0005-07</t>
  </si>
  <si>
    <t>0606795551828</t>
  </si>
  <si>
    <r>
      <t xml:space="preserve">Set of 6 educational games  - Frozen  </t>
    </r>
    <r>
      <rPr>
        <sz val="14"/>
        <color rgb="FF000000"/>
        <rFont val="Calibri"/>
        <family val="2"/>
        <scheme val="minor"/>
      </rPr>
      <t xml:space="preserve">
(Flash cards: numbers, subtraction, addition, colores,  shapes. Puzzle)</t>
    </r>
  </si>
  <si>
    <t>STD-0005-04</t>
  </si>
  <si>
    <t>0606795552221</t>
  </si>
  <si>
    <r>
      <t xml:space="preserve">Set of 6 educational games  - Spidey </t>
    </r>
    <r>
      <rPr>
        <sz val="14"/>
        <color rgb="FF000000"/>
        <rFont val="Calibri"/>
        <family val="2"/>
        <scheme val="minor"/>
      </rPr>
      <t xml:space="preserve">
(Flash cards: numbers, subtraction, addition, colores,  shapes. Puzzle)</t>
    </r>
  </si>
  <si>
    <t>STD-0005-05</t>
  </si>
  <si>
    <t>0606795552238</t>
  </si>
  <si>
    <r>
      <t xml:space="preserve">Set of 6 educational games  - Stitch </t>
    </r>
    <r>
      <rPr>
        <sz val="14"/>
        <color rgb="FF000000"/>
        <rFont val="Calibri"/>
        <family val="2"/>
        <scheme val="minor"/>
      </rPr>
      <t xml:space="preserve">
(Flash cards: numbers, subtraction, addition, colores,  shapes. Puzzle)</t>
    </r>
  </si>
  <si>
    <t>STD-0005-06</t>
  </si>
  <si>
    <t>0606795552245</t>
  </si>
  <si>
    <r>
      <t xml:space="preserve">Set of 6 educational games  - Moana 2  </t>
    </r>
    <r>
      <rPr>
        <sz val="14"/>
        <color rgb="FF000000"/>
        <rFont val="Calibri"/>
        <family val="2"/>
        <scheme val="minor"/>
      </rPr>
      <t xml:space="preserve">
(Flash cards: numbers, subtraction, addition, colores,  shapes. Puzzle)</t>
    </r>
  </si>
  <si>
    <t>STD-0007-01</t>
  </si>
  <si>
    <t>0606795556083</t>
  </si>
  <si>
    <r>
      <rPr>
        <b/>
        <sz val="14"/>
        <color theme="1"/>
        <rFont val="Calibri"/>
        <family val="2"/>
        <scheme val="minor"/>
      </rPr>
      <t xml:space="preserve">Set of 4 flash cards - Mickey </t>
    </r>
    <r>
      <rPr>
        <sz val="14"/>
        <color theme="1"/>
        <rFont val="Calibri"/>
        <family val="2"/>
        <scheme val="minor"/>
      </rPr>
      <t xml:space="preserve">
(Flash cards: numbers, colores,  shapes. Words and sahpes)</t>
    </r>
  </si>
  <si>
    <t>11.81 x 11.81 x 1.57 in</t>
  </si>
  <si>
    <t xml:space="preserve">30 x 30 x 4 cm </t>
  </si>
  <si>
    <t>30 x 33 x 24 cm</t>
  </si>
  <si>
    <t>STD-0007-02</t>
  </si>
  <si>
    <t>0606795556090</t>
  </si>
  <si>
    <r>
      <rPr>
        <b/>
        <sz val="14"/>
        <color theme="1"/>
        <rFont val="Calibri"/>
        <family val="2"/>
        <scheme val="minor"/>
      </rPr>
      <t xml:space="preserve">Set of 4 flash cards - Minnie </t>
    </r>
    <r>
      <rPr>
        <sz val="14"/>
        <color theme="1"/>
        <rFont val="Calibri"/>
        <family val="2"/>
        <scheme val="minor"/>
      </rPr>
      <t xml:space="preserve">
(Flash cards: numbers, colores,  shapes. Words and sahpes)</t>
    </r>
  </si>
  <si>
    <t>STD-0007-07</t>
  </si>
  <si>
    <t>0606795551798</t>
  </si>
  <si>
    <r>
      <t>Set of 4 flash cards - Princesas</t>
    </r>
    <r>
      <rPr>
        <sz val="14"/>
        <color rgb="FF000000"/>
        <rFont val="Calibri"/>
        <family val="2"/>
        <scheme val="minor"/>
      </rPr>
      <t xml:space="preserve">
(Flash cards: numbers, colores,  shapes. Words and sahpes)</t>
    </r>
  </si>
  <si>
    <t>STD-0007-04</t>
  </si>
  <si>
    <t>0606795556113</t>
  </si>
  <si>
    <r>
      <t xml:space="preserve">Set of 4 flash cards - Spidey </t>
    </r>
    <r>
      <rPr>
        <sz val="14"/>
        <color rgb="FF000000"/>
        <rFont val="Calibri"/>
        <family val="2"/>
        <scheme val="minor"/>
      </rPr>
      <t xml:space="preserve">
(Flash cards: numbers, colores,  shapes. Words and sahpes)</t>
    </r>
  </si>
  <si>
    <t>STD-0007-06</t>
  </si>
  <si>
    <r>
      <t xml:space="preserve">Set of 4 flash cards - Moana 2  </t>
    </r>
    <r>
      <rPr>
        <sz val="14"/>
        <color rgb="FF000000"/>
        <rFont val="Calibri"/>
        <family val="2"/>
        <scheme val="minor"/>
      </rPr>
      <t xml:space="preserve">
(Flash cards: numbers, colores,  shapes. Words and sahpes)</t>
    </r>
  </si>
  <si>
    <t>0683828625268</t>
  </si>
  <si>
    <t xml:space="preserve">Set 3 in 3 Educational games Large size   - Mickey  </t>
  </si>
  <si>
    <t>0683828625275</t>
  </si>
  <si>
    <t xml:space="preserve">Set 3 in 3 Educational games Large size   - Minnie  </t>
  </si>
  <si>
    <t>0606795554881</t>
  </si>
  <si>
    <t xml:space="preserve">Set 3 in 3 Educational games Large size   - Princesas   </t>
  </si>
  <si>
    <t>0683828625299</t>
  </si>
  <si>
    <t xml:space="preserve">Set 3 in 3 Educational games Large size   - Spidey  </t>
  </si>
  <si>
    <t>0683828625305</t>
  </si>
  <si>
    <t xml:space="preserve">Set 3 in 3 Educational games Large size   - Stitch  </t>
  </si>
  <si>
    <t>STD-0008-01</t>
  </si>
  <si>
    <t>STD-0008-02</t>
  </si>
  <si>
    <t>STD-0008-07</t>
  </si>
  <si>
    <t>STD-0008-04</t>
  </si>
  <si>
    <t>STD-0008-05</t>
  </si>
  <si>
    <t>TOTAL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</si>
</sst>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0.000"/>
    <numFmt numFmtId="166" formatCode="_-[$$-440A]* #,##0.00_-;\-[$$-440A]* #,##0.00_-;_-[$$-440A]* &quot;-&quot;??_-;_-@_-"/>
    <numFmt numFmtId="167" formatCode="_-&quot;£&quot;* #,##0_-;\-&quot;£&quot;* #,##0_-;_-&quot;£&quot;* &quot;-&quot;_-;_-@_-"/>
    <numFmt numFmtId="168" formatCode="_-[$$-440A]* #,##0.00_ ;_-[$$-440A]* \-#,##0.00\ ;_-[$$-440A]* &quot;-&quot;??_ ;_-@_ "/>
    <numFmt numFmtId="169" formatCode="&quot;$&quot;#,##0.00"/>
    <numFmt numFmtId="170" formatCode="[$$-540A]#,##0.00"/>
  </numFmts>
  <fonts count="27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</font>
    <font>
      <sz val="14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 (Body)"/>
    </font>
    <font>
      <sz val="14"/>
      <color theme="1"/>
      <name val="Calibri (Body)"/>
    </font>
    <font>
      <sz val="14"/>
      <color rgb="FF000000"/>
      <name val="Calibri (Body)"/>
    </font>
    <font>
      <sz val="14"/>
      <color indexed="8"/>
      <name val="Calibri (Body)"/>
    </font>
    <font>
      <sz val="16"/>
      <color theme="1"/>
      <name val="Calibri"/>
      <family val="2"/>
      <scheme val="minor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i/>
      <u/>
      <sz val="14"/>
      <color rgb="FF000000"/>
      <name val="Calibri"/>
      <family val="2"/>
      <scheme val="minor"/>
    </font>
    <font>
      <u/>
      <sz val="14"/>
      <color rgb="FF000000"/>
      <name val="Calibri"/>
      <family val="2"/>
      <scheme val="minor"/>
    </font>
    <font>
      <b/>
      <i/>
      <u val="singleAccounting"/>
      <sz val="14"/>
      <color theme="1"/>
      <name val="Calibri"/>
      <family val="2"/>
      <scheme val="minor"/>
    </font>
    <font>
      <b/>
      <sz val="14"/>
      <color theme="1"/>
      <name val="Calibri (Body)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3FFA1"/>
        <bgColor rgb="FF000000"/>
      </patternFill>
    </fill>
  </fills>
  <borders count="18">
    <border>
      <left/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2" fillId="0" borderId="0"/>
    <xf numFmtId="14" fontId="2" fillId="0" borderId="0" applyFont="0" applyFill="0" applyBorder="0">
      <alignment horizontal="center" vertical="center"/>
    </xf>
    <xf numFmtId="0" fontId="1" fillId="0" borderId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167" fontId="2" fillId="0" borderId="0" applyFont="0" applyFill="0" applyBorder="0" applyAlignment="0" applyProtection="0">
      <alignment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57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2" xfId="0" applyBorder="1"/>
    <xf numFmtId="0" fontId="5" fillId="0" borderId="2" xfId="0" applyFont="1" applyBorder="1" applyAlignment="1">
      <alignment horizontal="center" vertical="center" wrapText="1"/>
    </xf>
    <xf numFmtId="0" fontId="5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8" xfId="0" applyFont="1" applyBorder="1"/>
    <xf numFmtId="0" fontId="5" fillId="0" borderId="8" xfId="0" applyFont="1" applyBorder="1" applyAlignment="1">
      <alignment horizontal="center" vertical="center" wrapText="1"/>
    </xf>
    <xf numFmtId="0" fontId="2" fillId="0" borderId="9" xfId="0" applyFont="1" applyBorder="1"/>
    <xf numFmtId="0" fontId="2" fillId="0" borderId="8" xfId="0" applyFont="1" applyBorder="1"/>
    <xf numFmtId="0" fontId="2" fillId="0" borderId="7" xfId="0" applyFont="1" applyBorder="1"/>
    <xf numFmtId="166" fontId="0" fillId="0" borderId="0" xfId="0" applyNumberFormat="1"/>
    <xf numFmtId="1" fontId="5" fillId="0" borderId="2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66" fontId="8" fillId="0" borderId="0" xfId="0" applyNumberFormat="1" applyFont="1" applyAlignment="1">
      <alignment vertical="center"/>
    </xf>
    <xf numFmtId="0" fontId="0" fillId="0" borderId="0" xfId="0" applyAlignment="1">
      <alignment vertical="top"/>
    </xf>
    <xf numFmtId="168" fontId="3" fillId="8" borderId="2" xfId="1" applyNumberFormat="1" applyFont="1" applyFill="1" applyBorder="1" applyAlignment="1">
      <alignment horizontal="center" vertical="center" wrapText="1"/>
    </xf>
    <xf numFmtId="166" fontId="5" fillId="9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" fillId="0" borderId="13" xfId="0" applyFont="1" applyBorder="1"/>
    <xf numFmtId="164" fontId="5" fillId="0" borderId="2" xfId="14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15" xfId="0" applyFont="1" applyBorder="1"/>
    <xf numFmtId="0" fontId="5" fillId="0" borderId="16" xfId="0" applyFont="1" applyBorder="1"/>
    <xf numFmtId="0" fontId="5" fillId="0" borderId="17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0" xfId="0" applyFont="1"/>
    <xf numFmtId="0" fontId="2" fillId="0" borderId="15" xfId="0" applyFont="1" applyBorder="1"/>
    <xf numFmtId="0" fontId="5" fillId="2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7" xfId="0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2" xfId="0" quotePrefix="1" applyFont="1" applyBorder="1" applyAlignment="1">
      <alignment horizontal="center" vertical="center"/>
    </xf>
    <xf numFmtId="0" fontId="11" fillId="2" borderId="2" xfId="0" quotePrefix="1" applyFont="1" applyFill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 wrapText="1"/>
    </xf>
    <xf numFmtId="49" fontId="11" fillId="0" borderId="2" xfId="0" quotePrefix="1" applyNumberFormat="1" applyFont="1" applyBorder="1" applyAlignment="1">
      <alignment horizontal="center" vertical="center" wrapText="1"/>
    </xf>
    <xf numFmtId="0" fontId="11" fillId="0" borderId="2" xfId="0" quotePrefix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/>
    </xf>
    <xf numFmtId="0" fontId="13" fillId="0" borderId="2" xfId="0" quotePrefix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12" fillId="0" borderId="2" xfId="0" quotePrefix="1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/>
    </xf>
    <xf numFmtId="0" fontId="5" fillId="0" borderId="2" xfId="3" applyFont="1" applyBorder="1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0" fontId="12" fillId="0" borderId="2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" fontId="5" fillId="0" borderId="0" xfId="0" applyNumberFormat="1" applyFont="1"/>
    <xf numFmtId="1" fontId="7" fillId="0" borderId="2" xfId="0" applyNumberFormat="1" applyFont="1" applyBorder="1" applyAlignment="1">
      <alignment horizontal="center" vertical="center"/>
    </xf>
    <xf numFmtId="1" fontId="7" fillId="2" borderId="2" xfId="0" applyNumberFormat="1" applyFont="1" applyFill="1" applyBorder="1" applyAlignment="1">
      <alignment horizontal="center" vertical="center"/>
    </xf>
    <xf numFmtId="166" fontId="5" fillId="9" borderId="0" xfId="0" applyNumberFormat="1" applyFont="1" applyFill="1" applyAlignment="1">
      <alignment horizontal="center" vertical="center"/>
    </xf>
    <xf numFmtId="0" fontId="14" fillId="0" borderId="2" xfId="0" applyFont="1" applyBorder="1"/>
    <xf numFmtId="0" fontId="14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69" fontId="0" fillId="0" borderId="2" xfId="0" applyNumberFormat="1" applyBorder="1" applyAlignment="1">
      <alignment horizontal="center" vertical="center"/>
    </xf>
    <xf numFmtId="0" fontId="0" fillId="0" borderId="16" xfId="0" applyBorder="1"/>
    <xf numFmtId="0" fontId="1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3" fontId="0" fillId="0" borderId="2" xfId="0" applyNumberFormat="1" applyBorder="1" applyAlignment="1">
      <alignment horizontal="center" vertical="center"/>
    </xf>
    <xf numFmtId="0" fontId="0" fillId="0" borderId="15" xfId="0" applyBorder="1"/>
    <xf numFmtId="0" fontId="1" fillId="0" borderId="4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0" fillId="0" borderId="17" xfId="0" applyBorder="1"/>
    <xf numFmtId="164" fontId="5" fillId="0" borderId="0" xfId="0" applyNumberFormat="1" applyFont="1"/>
    <xf numFmtId="0" fontId="5" fillId="5" borderId="9" xfId="0" applyFont="1" applyFill="1" applyBorder="1"/>
    <xf numFmtId="0" fontId="5" fillId="5" borderId="4" xfId="0" applyFont="1" applyFill="1" applyBorder="1" applyAlignment="1">
      <alignment horizontal="center" vertical="center" wrapText="1"/>
    </xf>
    <xf numFmtId="0" fontId="19" fillId="2" borderId="2" xfId="0" quotePrefix="1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170" fontId="8" fillId="0" borderId="2" xfId="0" applyNumberFormat="1" applyFont="1" applyBorder="1" applyAlignment="1">
      <alignment horizontal="center" vertical="center"/>
    </xf>
    <xf numFmtId="4" fontId="8" fillId="0" borderId="2" xfId="0" applyNumberFormat="1" applyFont="1" applyBorder="1" applyAlignment="1">
      <alignment horizontal="center" vertical="center"/>
    </xf>
    <xf numFmtId="164" fontId="5" fillId="0" borderId="0" xfId="14" applyFont="1" applyAlignment="1"/>
    <xf numFmtId="0" fontId="5" fillId="0" borderId="0" xfId="0" applyFont="1" applyAlignment="1">
      <alignment horizontal="center"/>
    </xf>
    <xf numFmtId="0" fontId="7" fillId="0" borderId="1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1" xfId="1" applyFont="1" applyBorder="1" applyAlignment="1">
      <alignment vertical="center"/>
    </xf>
    <xf numFmtId="1" fontId="7" fillId="0" borderId="11" xfId="1" applyNumberFormat="1" applyFont="1" applyBorder="1" applyAlignment="1">
      <alignment vertical="center"/>
    </xf>
    <xf numFmtId="0" fontId="7" fillId="0" borderId="0" xfId="1" applyFont="1" applyAlignment="1">
      <alignment vertical="center"/>
    </xf>
    <xf numFmtId="1" fontId="7" fillId="0" borderId="0" xfId="1" applyNumberFormat="1" applyFont="1" applyAlignment="1">
      <alignment vertical="center"/>
    </xf>
    <xf numFmtId="1" fontId="9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/>
    </xf>
    <xf numFmtId="0" fontId="23" fillId="0" borderId="10" xfId="1" applyFont="1" applyBorder="1" applyAlignment="1">
      <alignment horizontal="center" vertical="center"/>
    </xf>
    <xf numFmtId="14" fontId="23" fillId="0" borderId="2" xfId="1" applyNumberFormat="1" applyFont="1" applyBorder="1" applyAlignment="1">
      <alignment vertical="center"/>
    </xf>
    <xf numFmtId="14" fontId="23" fillId="0" borderId="11" xfId="1" applyNumberFormat="1" applyFont="1" applyBorder="1" applyAlignment="1">
      <alignment vertical="center"/>
    </xf>
    <xf numFmtId="0" fontId="24" fillId="4" borderId="2" xfId="1" applyFont="1" applyFill="1" applyBorder="1" applyAlignment="1">
      <alignment horizontal="right" vertical="center"/>
    </xf>
    <xf numFmtId="3" fontId="20" fillId="4" borderId="2" xfId="1" applyNumberFormat="1" applyFont="1" applyFill="1" applyBorder="1" applyAlignment="1">
      <alignment horizontal="center" vertical="center"/>
    </xf>
    <xf numFmtId="0" fontId="24" fillId="6" borderId="2" xfId="1" applyFont="1" applyFill="1" applyBorder="1" applyAlignment="1">
      <alignment horizontal="right" vertical="center"/>
    </xf>
    <xf numFmtId="3" fontId="9" fillId="6" borderId="2" xfId="0" applyNumberFormat="1" applyFont="1" applyFill="1" applyBorder="1" applyAlignment="1">
      <alignment horizontal="center"/>
    </xf>
    <xf numFmtId="0" fontId="24" fillId="5" borderId="2" xfId="1" applyFont="1" applyFill="1" applyBorder="1" applyAlignment="1">
      <alignment horizontal="right" vertical="center"/>
    </xf>
    <xf numFmtId="2" fontId="9" fillId="5" borderId="2" xfId="0" applyNumberFormat="1" applyFont="1" applyFill="1" applyBorder="1" applyAlignment="1">
      <alignment horizontal="center"/>
    </xf>
    <xf numFmtId="0" fontId="24" fillId="7" borderId="2" xfId="1" applyFont="1" applyFill="1" applyBorder="1" applyAlignment="1">
      <alignment horizontal="right" vertical="center"/>
    </xf>
    <xf numFmtId="3" fontId="9" fillId="7" borderId="2" xfId="0" applyNumberFormat="1" applyFont="1" applyFill="1" applyBorder="1" applyAlignment="1">
      <alignment horizontal="center"/>
    </xf>
    <xf numFmtId="1" fontId="9" fillId="0" borderId="0" xfId="0" applyNumberFormat="1" applyFont="1" applyAlignment="1">
      <alignment horizontal="center"/>
    </xf>
    <xf numFmtId="0" fontId="24" fillId="3" borderId="2" xfId="1" applyFont="1" applyFill="1" applyBorder="1" applyAlignment="1">
      <alignment horizontal="right" vertical="center"/>
    </xf>
    <xf numFmtId="166" fontId="25" fillId="3" borderId="2" xfId="0" applyNumberFormat="1" applyFont="1" applyFill="1" applyBorder="1"/>
    <xf numFmtId="166" fontId="25" fillId="0" borderId="0" xfId="0" applyNumberFormat="1" applyFont="1"/>
    <xf numFmtId="164" fontId="5" fillId="10" borderId="2" xfId="0" applyNumberFormat="1" applyFont="1" applyFill="1" applyBorder="1" applyAlignment="1">
      <alignment horizontal="center" vertical="center"/>
    </xf>
    <xf numFmtId="169" fontId="5" fillId="10" borderId="2" xfId="0" applyNumberFormat="1" applyFont="1" applyFill="1" applyBorder="1" applyAlignment="1">
      <alignment horizontal="center" vertical="center"/>
    </xf>
    <xf numFmtId="1" fontId="21" fillId="11" borderId="2" xfId="1" applyNumberFormat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26" fillId="11" borderId="2" xfId="1" applyFont="1" applyFill="1" applyBorder="1" applyAlignment="1">
      <alignment horizontal="center" vertical="center" wrapText="1"/>
    </xf>
    <xf numFmtId="1" fontId="9" fillId="11" borderId="2" xfId="1" applyNumberFormat="1" applyFont="1" applyFill="1" applyBorder="1" applyAlignment="1">
      <alignment horizontal="center" vertical="center" wrapText="1"/>
    </xf>
    <xf numFmtId="164" fontId="21" fillId="11" borderId="2" xfId="1" applyNumberFormat="1" applyFont="1" applyFill="1" applyBorder="1" applyAlignment="1">
      <alignment horizontal="center" vertical="center" wrapText="1"/>
    </xf>
    <xf numFmtId="0" fontId="21" fillId="11" borderId="2" xfId="1" applyFont="1" applyFill="1" applyBorder="1" applyAlignment="1">
      <alignment horizontal="center" vertical="center" wrapText="1"/>
    </xf>
    <xf numFmtId="168" fontId="21" fillId="11" borderId="2" xfId="1" applyNumberFormat="1" applyFon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22" fillId="0" borderId="1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12" xfId="0" applyFont="1" applyBorder="1" applyAlignment="1">
      <alignment horizontal="center"/>
    </xf>
  </cellXfs>
  <cellStyles count="15">
    <cellStyle name="Currency [0] 2" xfId="7" xr:uid="{00000000-0005-0000-0000-000000000000}"/>
    <cellStyle name="Currency 2" xfId="4" xr:uid="{00000000-0005-0000-0000-000001000000}"/>
    <cellStyle name="Currency 6" xfId="9" xr:uid="{00000000-0005-0000-0000-000002000000}"/>
    <cellStyle name="Currency 7" xfId="8" xr:uid="{00000000-0005-0000-0000-000003000000}"/>
    <cellStyle name="Currency 8" xfId="10" xr:uid="{4354F75B-4F66-014D-9B91-AD84CAB9E56F}"/>
    <cellStyle name="Date" xfId="2" xr:uid="{00000000-0005-0000-0000-000004000000}"/>
    <cellStyle name="Moneda" xfId="14" builtinId="4"/>
    <cellStyle name="Moneda 2" xfId="13" xr:uid="{2BD873A2-F648-2248-8DAF-96899E6FF29C}"/>
    <cellStyle name="Normal" xfId="0" builtinId="0"/>
    <cellStyle name="Normal 2 2 2" xfId="6" xr:uid="{00000000-0005-0000-0000-000008000000}"/>
    <cellStyle name="Normal 3" xfId="1" xr:uid="{00000000-0005-0000-0000-000009000000}"/>
    <cellStyle name="Normal 3 2" xfId="12" xr:uid="{5E4FDAD5-6E24-DE4B-9A7E-CAC5D0E022E2}"/>
    <cellStyle name="Normal 4" xfId="5" xr:uid="{00000000-0005-0000-0000-00000A000000}"/>
    <cellStyle name="Normal 6" xfId="3" xr:uid="{00000000-0005-0000-0000-00000B000000}"/>
    <cellStyle name="Normal 6 2" xfId="11" xr:uid="{01276C4C-ECF2-0C43-A2AA-6B3A7FBF082E}"/>
  </cellStyles>
  <dxfs count="4850"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ont>
        <color theme="0"/>
      </font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53FFA1"/>
      <color rgb="FFFFA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5" Type="http://schemas.openxmlformats.org/officeDocument/2006/relationships/image" Target="../media/image6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0</xdr:col>
      <xdr:colOff>304800</xdr:colOff>
      <xdr:row>15</xdr:row>
      <xdr:rowOff>491512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445324DC-073B-0E46-A227-2F87C380E36F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43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304800</xdr:colOff>
      <xdr:row>15</xdr:row>
      <xdr:rowOff>499100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8C9EC338-40AD-4546-82B4-027CB76D491F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105</xdr:row>
      <xdr:rowOff>0</xdr:rowOff>
    </xdr:from>
    <xdr:ext cx="304800" cy="1761512"/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477D8514-637D-8747-8BC7-8DC0499092AC}"/>
            </a:ext>
          </a:extLst>
        </xdr:cNvPr>
        <xdr:cNvSpPr>
          <a:spLocks noChangeAspect="1" noChangeArrowheads="1"/>
        </xdr:cNvSpPr>
      </xdr:nvSpPr>
      <xdr:spPr bwMode="auto">
        <a:xfrm>
          <a:off x="0" y="31432500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304800" cy="1761512"/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57041A75-1AF1-3549-8B87-4426FEB4C4A5}"/>
            </a:ext>
          </a:extLst>
        </xdr:cNvPr>
        <xdr:cNvSpPr>
          <a:spLocks noChangeAspect="1" noChangeArrowheads="1"/>
        </xdr:cNvSpPr>
      </xdr:nvSpPr>
      <xdr:spPr bwMode="auto">
        <a:xfrm>
          <a:off x="0" y="31432500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304800" cy="1761512"/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2B23744E-40FE-0948-85EF-1F03FECA40CA}"/>
            </a:ext>
          </a:extLst>
        </xdr:cNvPr>
        <xdr:cNvSpPr>
          <a:spLocks noChangeAspect="1" noChangeArrowheads="1"/>
        </xdr:cNvSpPr>
      </xdr:nvSpPr>
      <xdr:spPr bwMode="auto">
        <a:xfrm>
          <a:off x="0" y="31432500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105</xdr:row>
      <xdr:rowOff>0</xdr:rowOff>
    </xdr:from>
    <xdr:ext cx="304800" cy="1761512"/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F9F04BC5-AD01-2C43-8069-6081665316DC}"/>
            </a:ext>
          </a:extLst>
        </xdr:cNvPr>
        <xdr:cNvSpPr>
          <a:spLocks noChangeAspect="1" noChangeArrowheads="1"/>
        </xdr:cNvSpPr>
      </xdr:nvSpPr>
      <xdr:spPr bwMode="auto">
        <a:xfrm>
          <a:off x="0" y="31432500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1747183"/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29D1FBBA-A8FF-EC41-AC4E-2FCE5C238FA9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</xdr:row>
      <xdr:rowOff>0</xdr:rowOff>
    </xdr:from>
    <xdr:ext cx="304800" cy="1747183"/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228F74F-9CB2-B145-9174-75008F71D311}"/>
            </a:ext>
          </a:extLst>
        </xdr:cNvPr>
        <xdr:cNvSpPr>
          <a:spLocks noChangeAspect="1" noChangeArrowheads="1"/>
        </xdr:cNvSpPr>
      </xdr:nvSpPr>
      <xdr:spPr bwMode="auto">
        <a:xfrm>
          <a:off x="0" y="14605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1743947"/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D905FBA3-0C6B-0349-B87D-06EA3F41725A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3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1751535"/>
    <xdr:sp macro="" textlink="">
      <xdr:nvSpPr>
        <xdr:cNvPr id="24" name="AutoShape 5">
          <a:extLst>
            <a:ext uri="{FF2B5EF4-FFF2-40B4-BE49-F238E27FC236}">
              <a16:creationId xmlns:a16="http://schemas.microsoft.com/office/drawing/2014/main" id="{A80B4F55-769B-1349-AF8F-62D5478294D6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1747183"/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3E6A44E9-604E-CA48-9210-74FFB2DDB1DE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18</xdr:row>
      <xdr:rowOff>0</xdr:rowOff>
    </xdr:from>
    <xdr:ext cx="304800" cy="1747183"/>
    <xdr:sp macro="" textlink="">
      <xdr:nvSpPr>
        <xdr:cNvPr id="26" name="AutoShape 5">
          <a:extLst>
            <a:ext uri="{FF2B5EF4-FFF2-40B4-BE49-F238E27FC236}">
              <a16:creationId xmlns:a16="http://schemas.microsoft.com/office/drawing/2014/main" id="{53B701A5-D3B2-444E-883D-C7FB5BE309A2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13</xdr:row>
      <xdr:rowOff>0</xdr:rowOff>
    </xdr:from>
    <xdr:to>
      <xdr:col>0</xdr:col>
      <xdr:colOff>304800</xdr:colOff>
      <xdr:row>15</xdr:row>
      <xdr:rowOff>485991</xdr:rowOff>
    </xdr:to>
    <xdr:sp macro="" textlink="">
      <xdr:nvSpPr>
        <xdr:cNvPr id="28" name="AutoShape 2">
          <a:extLst>
            <a:ext uri="{FF2B5EF4-FFF2-40B4-BE49-F238E27FC236}">
              <a16:creationId xmlns:a16="http://schemas.microsoft.com/office/drawing/2014/main" id="{8B959275-2DFA-BC45-99B6-A8A0F6EDA162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38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304800</xdr:colOff>
      <xdr:row>15</xdr:row>
      <xdr:rowOff>493579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AB98301D-F0F0-7249-9E2F-88B7BF1A8B71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46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13</xdr:row>
      <xdr:rowOff>0</xdr:rowOff>
    </xdr:from>
    <xdr:ext cx="304800" cy="1747183"/>
    <xdr:sp macro="" textlink="">
      <xdr:nvSpPr>
        <xdr:cNvPr id="30" name="AutoShape 5">
          <a:extLst>
            <a:ext uri="{FF2B5EF4-FFF2-40B4-BE49-F238E27FC236}">
              <a16:creationId xmlns:a16="http://schemas.microsoft.com/office/drawing/2014/main" id="{7CF100DE-8302-A444-B94C-ACFA7BFA11D7}"/>
            </a:ext>
          </a:extLst>
        </xdr:cNvPr>
        <xdr:cNvSpPr>
          <a:spLocks noChangeAspect="1" noChangeArrowheads="1"/>
        </xdr:cNvSpPr>
      </xdr:nvSpPr>
      <xdr:spPr bwMode="auto">
        <a:xfrm>
          <a:off x="0" y="2273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1743947"/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18EEFD7A-46E1-2242-96C3-CFB044A24DF8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3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1751535"/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010F65D1-12C6-174B-927B-BDFEAB48D136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51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1747183"/>
    <xdr:sp macro="" textlink="">
      <xdr:nvSpPr>
        <xdr:cNvPr id="37" name="AutoShape 5">
          <a:extLst>
            <a:ext uri="{FF2B5EF4-FFF2-40B4-BE49-F238E27FC236}">
              <a16:creationId xmlns:a16="http://schemas.microsoft.com/office/drawing/2014/main" id="{43CA01C9-75A5-C041-9424-C206150683FF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1747183"/>
    <xdr:sp macro="" textlink="">
      <xdr:nvSpPr>
        <xdr:cNvPr id="38" name="AutoShape 5">
          <a:extLst>
            <a:ext uri="{FF2B5EF4-FFF2-40B4-BE49-F238E27FC236}">
              <a16:creationId xmlns:a16="http://schemas.microsoft.com/office/drawing/2014/main" id="{2C01614C-A207-1D42-A1CD-A88038850BF4}"/>
            </a:ext>
          </a:extLst>
        </xdr:cNvPr>
        <xdr:cNvSpPr>
          <a:spLocks noChangeAspect="1" noChangeArrowheads="1"/>
        </xdr:cNvSpPr>
      </xdr:nvSpPr>
      <xdr:spPr bwMode="auto">
        <a:xfrm>
          <a:off x="0" y="79883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112</xdr:row>
      <xdr:rowOff>0</xdr:rowOff>
    </xdr:from>
    <xdr:ext cx="304800" cy="1761512"/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CE88EE96-B221-C249-B3FE-1667441BFD61}"/>
            </a:ext>
          </a:extLst>
        </xdr:cNvPr>
        <xdr:cNvSpPr>
          <a:spLocks noChangeAspect="1" noChangeArrowheads="1"/>
        </xdr:cNvSpPr>
      </xdr:nvSpPr>
      <xdr:spPr bwMode="auto">
        <a:xfrm>
          <a:off x="0" y="35644667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112</xdr:row>
      <xdr:rowOff>0</xdr:rowOff>
    </xdr:from>
    <xdr:ext cx="304800" cy="1761512"/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3C9701CB-FC46-714A-8627-8FEB0621B0CF}"/>
            </a:ext>
          </a:extLst>
        </xdr:cNvPr>
        <xdr:cNvSpPr>
          <a:spLocks noChangeAspect="1" noChangeArrowheads="1"/>
        </xdr:cNvSpPr>
      </xdr:nvSpPr>
      <xdr:spPr bwMode="auto">
        <a:xfrm>
          <a:off x="0" y="35644667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112</xdr:row>
      <xdr:rowOff>0</xdr:rowOff>
    </xdr:from>
    <xdr:ext cx="304800" cy="1761512"/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67AC642B-D3FE-A541-B92A-5F8E503A246E}"/>
            </a:ext>
          </a:extLst>
        </xdr:cNvPr>
        <xdr:cNvSpPr>
          <a:spLocks noChangeAspect="1" noChangeArrowheads="1"/>
        </xdr:cNvSpPr>
      </xdr:nvSpPr>
      <xdr:spPr bwMode="auto">
        <a:xfrm>
          <a:off x="0" y="35644667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112</xdr:row>
      <xdr:rowOff>0</xdr:rowOff>
    </xdr:from>
    <xdr:ext cx="304800" cy="1761512"/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5610E9C4-6D07-2B43-87E2-3B4932B4B3E1}"/>
            </a:ext>
          </a:extLst>
        </xdr:cNvPr>
        <xdr:cNvSpPr>
          <a:spLocks noChangeAspect="1" noChangeArrowheads="1"/>
        </xdr:cNvSpPr>
      </xdr:nvSpPr>
      <xdr:spPr bwMode="auto">
        <a:xfrm>
          <a:off x="0" y="35644667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126</xdr:row>
      <xdr:rowOff>0</xdr:rowOff>
    </xdr:from>
    <xdr:ext cx="304800" cy="1761512"/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C591B1AA-FE80-7843-8446-792FCFF3673D}"/>
            </a:ext>
          </a:extLst>
        </xdr:cNvPr>
        <xdr:cNvSpPr>
          <a:spLocks noChangeAspect="1" noChangeArrowheads="1"/>
        </xdr:cNvSpPr>
      </xdr:nvSpPr>
      <xdr:spPr bwMode="auto">
        <a:xfrm>
          <a:off x="0" y="38466889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126</xdr:row>
      <xdr:rowOff>0</xdr:rowOff>
    </xdr:from>
    <xdr:ext cx="304800" cy="1761512"/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636DDFD-D96D-E34B-BAE3-5DF6748779CF}"/>
            </a:ext>
          </a:extLst>
        </xdr:cNvPr>
        <xdr:cNvSpPr>
          <a:spLocks noChangeAspect="1" noChangeArrowheads="1"/>
        </xdr:cNvSpPr>
      </xdr:nvSpPr>
      <xdr:spPr bwMode="auto">
        <a:xfrm>
          <a:off x="0" y="38466889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126</xdr:row>
      <xdr:rowOff>0</xdr:rowOff>
    </xdr:from>
    <xdr:ext cx="304800" cy="1761512"/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1259B5D7-4067-4D4C-9648-863E499B4C91}"/>
            </a:ext>
          </a:extLst>
        </xdr:cNvPr>
        <xdr:cNvSpPr>
          <a:spLocks noChangeAspect="1" noChangeArrowheads="1"/>
        </xdr:cNvSpPr>
      </xdr:nvSpPr>
      <xdr:spPr bwMode="auto">
        <a:xfrm>
          <a:off x="0" y="38466889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126</xdr:row>
      <xdr:rowOff>0</xdr:rowOff>
    </xdr:from>
    <xdr:ext cx="304800" cy="1761512"/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1F405656-36A6-3C46-AEA9-AB968539AEDE}"/>
            </a:ext>
          </a:extLst>
        </xdr:cNvPr>
        <xdr:cNvSpPr>
          <a:spLocks noChangeAspect="1" noChangeArrowheads="1"/>
        </xdr:cNvSpPr>
      </xdr:nvSpPr>
      <xdr:spPr bwMode="auto">
        <a:xfrm>
          <a:off x="0" y="38466889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1009348</xdr:colOff>
      <xdr:row>13</xdr:row>
      <xdr:rowOff>200483</xdr:rowOff>
    </xdr:from>
    <xdr:to>
      <xdr:col>0</xdr:col>
      <xdr:colOff>2885109</xdr:colOff>
      <xdr:row>19</xdr:row>
      <xdr:rowOff>295403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4E9F60D-2927-7B3B-DE6E-60E7A0AB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348" y="6702331"/>
          <a:ext cx="1875761" cy="3684051"/>
        </a:xfrm>
        <a:prstGeom prst="rect">
          <a:avLst/>
        </a:prstGeom>
      </xdr:spPr>
    </xdr:pic>
    <xdr:clientData/>
  </xdr:twoCellAnchor>
  <xdr:twoCellAnchor editAs="oneCell">
    <xdr:from>
      <xdr:col>0</xdr:col>
      <xdr:colOff>694674</xdr:colOff>
      <xdr:row>20</xdr:row>
      <xdr:rowOff>248708</xdr:rowOff>
    </xdr:from>
    <xdr:to>
      <xdr:col>0</xdr:col>
      <xdr:colOff>2637530</xdr:colOff>
      <xdr:row>26</xdr:row>
      <xdr:rowOff>244018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D198413A-34AB-D3BE-B22A-204620AF67C9}"/>
            </a:ext>
            <a:ext uri="{147F2762-F138-4A5C-976F-8EAC2B608ADB}">
              <a16:predDERef xmlns:a16="http://schemas.microsoft.com/office/drawing/2014/main" pred="{44E9F60D-2927-7B3B-DE6E-60E7A0AB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674" y="11018308"/>
          <a:ext cx="1942856" cy="3551310"/>
        </a:xfrm>
        <a:prstGeom prst="rect">
          <a:avLst/>
        </a:prstGeom>
      </xdr:spPr>
    </xdr:pic>
    <xdr:clientData/>
  </xdr:twoCellAnchor>
  <xdr:twoCellAnchor editAs="oneCell">
    <xdr:from>
      <xdr:col>0</xdr:col>
      <xdr:colOff>739080</xdr:colOff>
      <xdr:row>27</xdr:row>
      <xdr:rowOff>68385</xdr:rowOff>
    </xdr:from>
    <xdr:to>
      <xdr:col>0</xdr:col>
      <xdr:colOff>2883205</xdr:colOff>
      <xdr:row>33</xdr:row>
      <xdr:rowOff>423333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3BEFDA4-8E5D-D4D8-16F6-894F4F4E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080" y="14302968"/>
          <a:ext cx="2144125" cy="3847449"/>
        </a:xfrm>
        <a:prstGeom prst="rect">
          <a:avLst/>
        </a:prstGeom>
      </xdr:spPr>
    </xdr:pic>
    <xdr:clientData/>
  </xdr:twoCellAnchor>
  <xdr:twoCellAnchor editAs="oneCell">
    <xdr:from>
      <xdr:col>0</xdr:col>
      <xdr:colOff>687823</xdr:colOff>
      <xdr:row>34</xdr:row>
      <xdr:rowOff>221930</xdr:rowOff>
    </xdr:from>
    <xdr:to>
      <xdr:col>0</xdr:col>
      <xdr:colOff>2452077</xdr:colOff>
      <xdr:row>40</xdr:row>
      <xdr:rowOff>37989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8B7B73CB-7081-5494-EFBD-40FDD28D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823" y="24469161"/>
          <a:ext cx="1764254" cy="3254828"/>
        </a:xfrm>
        <a:prstGeom prst="rect">
          <a:avLst/>
        </a:prstGeom>
      </xdr:spPr>
    </xdr:pic>
    <xdr:clientData/>
  </xdr:twoCellAnchor>
  <xdr:twoCellAnchor editAs="oneCell">
    <xdr:from>
      <xdr:col>0</xdr:col>
      <xdr:colOff>592765</xdr:colOff>
      <xdr:row>41</xdr:row>
      <xdr:rowOff>244079</xdr:rowOff>
    </xdr:from>
    <xdr:to>
      <xdr:col>0</xdr:col>
      <xdr:colOff>2774461</xdr:colOff>
      <xdr:row>47</xdr:row>
      <xdr:rowOff>250719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A3C11ED-C750-B1F9-205D-7D5F0543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765" y="29024233"/>
          <a:ext cx="2181696" cy="3640796"/>
        </a:xfrm>
        <a:prstGeom prst="rect">
          <a:avLst/>
        </a:prstGeom>
      </xdr:spPr>
    </xdr:pic>
    <xdr:clientData/>
  </xdr:twoCellAnchor>
  <xdr:twoCellAnchor editAs="oneCell">
    <xdr:from>
      <xdr:col>0</xdr:col>
      <xdr:colOff>48594</xdr:colOff>
      <xdr:row>119</xdr:row>
      <xdr:rowOff>829793</xdr:rowOff>
    </xdr:from>
    <xdr:to>
      <xdr:col>0</xdr:col>
      <xdr:colOff>4539722</xdr:colOff>
      <xdr:row>125</xdr:row>
      <xdr:rowOff>449382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A6A8F5C-4C73-DFA6-0ACC-B2477FC03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94" y="92387024"/>
          <a:ext cx="4491128" cy="4259976"/>
        </a:xfrm>
        <a:prstGeom prst="rect">
          <a:avLst/>
        </a:prstGeom>
      </xdr:spPr>
    </xdr:pic>
    <xdr:clientData/>
  </xdr:twoCellAnchor>
  <xdr:twoCellAnchor editAs="oneCell">
    <xdr:from>
      <xdr:col>0</xdr:col>
      <xdr:colOff>12335</xdr:colOff>
      <xdr:row>112</xdr:row>
      <xdr:rowOff>645113</xdr:rowOff>
    </xdr:from>
    <xdr:to>
      <xdr:col>0</xdr:col>
      <xdr:colOff>4099892</xdr:colOff>
      <xdr:row>118</xdr:row>
      <xdr:rowOff>97693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4CC1BA7-7119-1077-C343-0F4A0FB50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5" y="86887882"/>
          <a:ext cx="4087557" cy="34384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385669</xdr:rowOff>
    </xdr:from>
    <xdr:to>
      <xdr:col>0</xdr:col>
      <xdr:colOff>4498334</xdr:colOff>
      <xdr:row>129</xdr:row>
      <xdr:rowOff>646209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9735298-3631-490C-B877-BF52D5C2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35669"/>
          <a:ext cx="4498334" cy="2577803"/>
        </a:xfrm>
        <a:prstGeom prst="rect">
          <a:avLst/>
        </a:prstGeom>
      </xdr:spPr>
    </xdr:pic>
    <xdr:clientData/>
  </xdr:twoCellAnchor>
  <xdr:twoCellAnchor editAs="oneCell">
    <xdr:from>
      <xdr:col>0</xdr:col>
      <xdr:colOff>455603</xdr:colOff>
      <xdr:row>133</xdr:row>
      <xdr:rowOff>677984</xdr:rowOff>
    </xdr:from>
    <xdr:to>
      <xdr:col>0</xdr:col>
      <xdr:colOff>4279239</xdr:colOff>
      <xdr:row>139</xdr:row>
      <xdr:rowOff>205154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08DD903-69E9-8F3D-2131-E15EBBA9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603" y="104241599"/>
          <a:ext cx="3823636" cy="392332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55</xdr:row>
      <xdr:rowOff>0</xdr:rowOff>
    </xdr:from>
    <xdr:ext cx="304800" cy="1761512"/>
    <xdr:sp macro="" textlink="">
      <xdr:nvSpPr>
        <xdr:cNvPr id="124" name="AutoShape 2">
          <a:extLst>
            <a:ext uri="{FF2B5EF4-FFF2-40B4-BE49-F238E27FC236}">
              <a16:creationId xmlns:a16="http://schemas.microsoft.com/office/drawing/2014/main" id="{D6FF59B5-9DB6-4E43-A8FA-2803107CFB4B}"/>
            </a:ext>
          </a:extLst>
        </xdr:cNvPr>
        <xdr:cNvSpPr>
          <a:spLocks noChangeAspect="1" noChangeArrowheads="1"/>
        </xdr:cNvSpPr>
      </xdr:nvSpPr>
      <xdr:spPr bwMode="auto">
        <a:xfrm>
          <a:off x="0" y="7929161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1761512"/>
    <xdr:sp macro="" textlink="">
      <xdr:nvSpPr>
        <xdr:cNvPr id="125" name="AutoShape 5">
          <a:extLst>
            <a:ext uri="{FF2B5EF4-FFF2-40B4-BE49-F238E27FC236}">
              <a16:creationId xmlns:a16="http://schemas.microsoft.com/office/drawing/2014/main" id="{0EF6AA85-DDB9-BA44-8FB5-6005CE1547D9}"/>
            </a:ext>
          </a:extLst>
        </xdr:cNvPr>
        <xdr:cNvSpPr>
          <a:spLocks noChangeAspect="1" noChangeArrowheads="1"/>
        </xdr:cNvSpPr>
      </xdr:nvSpPr>
      <xdr:spPr bwMode="auto">
        <a:xfrm>
          <a:off x="0" y="7929161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1761512"/>
    <xdr:sp macro="" textlink="">
      <xdr:nvSpPr>
        <xdr:cNvPr id="126" name="AutoShape 2">
          <a:extLst>
            <a:ext uri="{FF2B5EF4-FFF2-40B4-BE49-F238E27FC236}">
              <a16:creationId xmlns:a16="http://schemas.microsoft.com/office/drawing/2014/main" id="{F965C736-BB41-AB4D-9985-66C727BFE264}"/>
            </a:ext>
          </a:extLst>
        </xdr:cNvPr>
        <xdr:cNvSpPr>
          <a:spLocks noChangeAspect="1" noChangeArrowheads="1"/>
        </xdr:cNvSpPr>
      </xdr:nvSpPr>
      <xdr:spPr bwMode="auto">
        <a:xfrm>
          <a:off x="0" y="7929161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1761512"/>
    <xdr:sp macro="" textlink="">
      <xdr:nvSpPr>
        <xdr:cNvPr id="127" name="AutoShape 5">
          <a:extLst>
            <a:ext uri="{FF2B5EF4-FFF2-40B4-BE49-F238E27FC236}">
              <a16:creationId xmlns:a16="http://schemas.microsoft.com/office/drawing/2014/main" id="{2142D669-363C-7D45-B47B-115E2544E3C7}"/>
            </a:ext>
          </a:extLst>
        </xdr:cNvPr>
        <xdr:cNvSpPr>
          <a:spLocks noChangeAspect="1" noChangeArrowheads="1"/>
        </xdr:cNvSpPr>
      </xdr:nvSpPr>
      <xdr:spPr bwMode="auto">
        <a:xfrm>
          <a:off x="0" y="7929161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611156</xdr:colOff>
      <xdr:row>48</xdr:row>
      <xdr:rowOff>285109</xdr:rowOff>
    </xdr:from>
    <xdr:ext cx="2740504" cy="4574363"/>
    <xdr:pic>
      <xdr:nvPicPr>
        <xdr:cNvPr id="128" name="Picture 127">
          <a:extLst>
            <a:ext uri="{FF2B5EF4-FFF2-40B4-BE49-F238E27FC236}">
              <a16:creationId xmlns:a16="http://schemas.microsoft.com/office/drawing/2014/main" id="{EBBD7E97-B0B2-DE4E-AA6A-F821E6444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1156" y="26902192"/>
          <a:ext cx="2740504" cy="4574363"/>
        </a:xfrm>
        <a:prstGeom prst="rect">
          <a:avLst/>
        </a:prstGeom>
      </xdr:spPr>
    </xdr:pic>
    <xdr:clientData/>
  </xdr:oneCellAnchor>
  <xdr:oneCellAnchor>
    <xdr:from>
      <xdr:col>0</xdr:col>
      <xdr:colOff>1063157</xdr:colOff>
      <xdr:row>55</xdr:row>
      <xdr:rowOff>242454</xdr:rowOff>
    </xdr:from>
    <xdr:ext cx="2063180" cy="2948531"/>
    <xdr:pic>
      <xdr:nvPicPr>
        <xdr:cNvPr id="129" name="Picture 128">
          <a:extLst>
            <a:ext uri="{FF2B5EF4-FFF2-40B4-BE49-F238E27FC236}">
              <a16:creationId xmlns:a16="http://schemas.microsoft.com/office/drawing/2014/main" id="{C126F4EA-FB68-E74C-9292-50E17FAC3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3157" y="32119454"/>
          <a:ext cx="2063180" cy="294853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59</xdr:row>
      <xdr:rowOff>0</xdr:rowOff>
    </xdr:from>
    <xdr:ext cx="304800" cy="1761512"/>
    <xdr:sp macro="" textlink="">
      <xdr:nvSpPr>
        <xdr:cNvPr id="130" name="AutoShape 2">
          <a:extLst>
            <a:ext uri="{FF2B5EF4-FFF2-40B4-BE49-F238E27FC236}">
              <a16:creationId xmlns:a16="http://schemas.microsoft.com/office/drawing/2014/main" id="{8401C807-66C6-A041-B912-08B9D54556E0}"/>
            </a:ext>
          </a:extLst>
        </xdr:cNvPr>
        <xdr:cNvSpPr>
          <a:spLocks noChangeAspect="1" noChangeArrowheads="1"/>
        </xdr:cNvSpPr>
      </xdr:nvSpPr>
      <xdr:spPr bwMode="auto">
        <a:xfrm>
          <a:off x="0" y="75763838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1761512"/>
    <xdr:sp macro="" textlink="">
      <xdr:nvSpPr>
        <xdr:cNvPr id="131" name="AutoShape 5">
          <a:extLst>
            <a:ext uri="{FF2B5EF4-FFF2-40B4-BE49-F238E27FC236}">
              <a16:creationId xmlns:a16="http://schemas.microsoft.com/office/drawing/2014/main" id="{EDFC9700-5E3A-FB46-BD7C-0F895F44E014}"/>
            </a:ext>
          </a:extLst>
        </xdr:cNvPr>
        <xdr:cNvSpPr>
          <a:spLocks noChangeAspect="1" noChangeArrowheads="1"/>
        </xdr:cNvSpPr>
      </xdr:nvSpPr>
      <xdr:spPr bwMode="auto">
        <a:xfrm>
          <a:off x="0" y="75763838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1761512"/>
    <xdr:sp macro="" textlink="">
      <xdr:nvSpPr>
        <xdr:cNvPr id="132" name="AutoShape 2">
          <a:extLst>
            <a:ext uri="{FF2B5EF4-FFF2-40B4-BE49-F238E27FC236}">
              <a16:creationId xmlns:a16="http://schemas.microsoft.com/office/drawing/2014/main" id="{BAFA3327-9ACB-9247-BAA6-DF54D74BE61E}"/>
            </a:ext>
          </a:extLst>
        </xdr:cNvPr>
        <xdr:cNvSpPr>
          <a:spLocks noChangeAspect="1" noChangeArrowheads="1"/>
        </xdr:cNvSpPr>
      </xdr:nvSpPr>
      <xdr:spPr bwMode="auto">
        <a:xfrm>
          <a:off x="0" y="75763838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59</xdr:row>
      <xdr:rowOff>0</xdr:rowOff>
    </xdr:from>
    <xdr:ext cx="304800" cy="1761512"/>
    <xdr:sp macro="" textlink="">
      <xdr:nvSpPr>
        <xdr:cNvPr id="133" name="AutoShape 5">
          <a:extLst>
            <a:ext uri="{FF2B5EF4-FFF2-40B4-BE49-F238E27FC236}">
              <a16:creationId xmlns:a16="http://schemas.microsoft.com/office/drawing/2014/main" id="{F324BA4C-3DF4-4444-B4B8-EA3D5765C526}"/>
            </a:ext>
          </a:extLst>
        </xdr:cNvPr>
        <xdr:cNvSpPr>
          <a:spLocks noChangeAspect="1" noChangeArrowheads="1"/>
        </xdr:cNvSpPr>
      </xdr:nvSpPr>
      <xdr:spPr bwMode="auto">
        <a:xfrm>
          <a:off x="0" y="75763838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220458</xdr:colOff>
      <xdr:row>59</xdr:row>
      <xdr:rowOff>370144</xdr:rowOff>
    </xdr:from>
    <xdr:ext cx="4211318" cy="3957626"/>
    <xdr:pic>
      <xdr:nvPicPr>
        <xdr:cNvPr id="134" name="Picture 133">
          <a:extLst>
            <a:ext uri="{FF2B5EF4-FFF2-40B4-BE49-F238E27FC236}">
              <a16:creationId xmlns:a16="http://schemas.microsoft.com/office/drawing/2014/main" id="{1A425CCD-C0EC-C241-BCCB-DA3E73047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58" y="43931144"/>
          <a:ext cx="4211318" cy="3957626"/>
        </a:xfrm>
        <a:prstGeom prst="rect">
          <a:avLst/>
        </a:prstGeom>
      </xdr:spPr>
    </xdr:pic>
    <xdr:clientData/>
  </xdr:oneCellAnchor>
  <xdr:oneCellAnchor>
    <xdr:from>
      <xdr:col>0</xdr:col>
      <xdr:colOff>1016227</xdr:colOff>
      <xdr:row>66</xdr:row>
      <xdr:rowOff>201082</xdr:rowOff>
    </xdr:from>
    <xdr:ext cx="2290337" cy="2508251"/>
    <xdr:pic>
      <xdr:nvPicPr>
        <xdr:cNvPr id="135" name="Picture 134">
          <a:extLst>
            <a:ext uri="{FF2B5EF4-FFF2-40B4-BE49-F238E27FC236}">
              <a16:creationId xmlns:a16="http://schemas.microsoft.com/office/drawing/2014/main" id="{BE7583C3-5478-0F49-9CF7-6D31D7E9D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227" y="40417749"/>
          <a:ext cx="2290337" cy="2508251"/>
        </a:xfrm>
        <a:prstGeom prst="rect">
          <a:avLst/>
        </a:prstGeom>
      </xdr:spPr>
    </xdr:pic>
    <xdr:clientData/>
  </xdr:oneCellAnchor>
  <xdr:oneCellAnchor>
    <xdr:from>
      <xdr:col>0</xdr:col>
      <xdr:colOff>904631</xdr:colOff>
      <xdr:row>70</xdr:row>
      <xdr:rowOff>242318</xdr:rowOff>
    </xdr:from>
    <xdr:ext cx="2926536" cy="4225634"/>
    <xdr:pic>
      <xdr:nvPicPr>
        <xdr:cNvPr id="136" name="Picture 135">
          <a:extLst>
            <a:ext uri="{FF2B5EF4-FFF2-40B4-BE49-F238E27FC236}">
              <a16:creationId xmlns:a16="http://schemas.microsoft.com/office/drawing/2014/main" id="{9619828A-435A-664A-898E-FE6385ADE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04631" y="43337651"/>
          <a:ext cx="2926536" cy="4225634"/>
        </a:xfrm>
        <a:prstGeom prst="rect">
          <a:avLst/>
        </a:prstGeom>
      </xdr:spPr>
    </xdr:pic>
    <xdr:clientData/>
  </xdr:oneCellAnchor>
  <xdr:oneCellAnchor>
    <xdr:from>
      <xdr:col>0</xdr:col>
      <xdr:colOff>547719</xdr:colOff>
      <xdr:row>84</xdr:row>
      <xdr:rowOff>493652</xdr:rowOff>
    </xdr:from>
    <xdr:ext cx="3610479" cy="4049039"/>
    <xdr:pic>
      <xdr:nvPicPr>
        <xdr:cNvPr id="137" name="Picture 136">
          <a:extLst>
            <a:ext uri="{FF2B5EF4-FFF2-40B4-BE49-F238E27FC236}">
              <a16:creationId xmlns:a16="http://schemas.microsoft.com/office/drawing/2014/main" id="{5317AF76-F49C-FC4A-8014-7F3C4680A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7719" y="54481352"/>
          <a:ext cx="3610479" cy="4049039"/>
        </a:xfrm>
        <a:prstGeom prst="rect">
          <a:avLst/>
        </a:prstGeom>
      </xdr:spPr>
    </xdr:pic>
    <xdr:clientData/>
  </xdr:oneCellAnchor>
  <xdr:twoCellAnchor editAs="oneCell">
    <xdr:from>
      <xdr:col>0</xdr:col>
      <xdr:colOff>323124</xdr:colOff>
      <xdr:row>238</xdr:row>
      <xdr:rowOff>241313</xdr:rowOff>
    </xdr:from>
    <xdr:to>
      <xdr:col>0</xdr:col>
      <xdr:colOff>4033581</xdr:colOff>
      <xdr:row>244</xdr:row>
      <xdr:rowOff>361461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3612603-64B4-FBCF-32F1-4F8B2197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124" y="194727159"/>
          <a:ext cx="3710457" cy="4623764"/>
        </a:xfrm>
        <a:prstGeom prst="rect">
          <a:avLst/>
        </a:prstGeom>
      </xdr:spPr>
    </xdr:pic>
    <xdr:clientData/>
  </xdr:twoCellAnchor>
  <xdr:twoCellAnchor editAs="oneCell">
    <xdr:from>
      <xdr:col>0</xdr:col>
      <xdr:colOff>659279</xdr:colOff>
      <xdr:row>296</xdr:row>
      <xdr:rowOff>285418</xdr:rowOff>
    </xdr:from>
    <xdr:to>
      <xdr:col>0</xdr:col>
      <xdr:colOff>3786902</xdr:colOff>
      <xdr:row>301</xdr:row>
      <xdr:rowOff>355599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BC44B005-EE93-0748-879F-BE30F666D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279" y="212705618"/>
          <a:ext cx="3127623" cy="2864181"/>
        </a:xfrm>
        <a:prstGeom prst="rect">
          <a:avLst/>
        </a:prstGeom>
      </xdr:spPr>
    </xdr:pic>
    <xdr:clientData/>
  </xdr:twoCellAnchor>
  <xdr:twoCellAnchor editAs="oneCell">
    <xdr:from>
      <xdr:col>0</xdr:col>
      <xdr:colOff>913927</xdr:colOff>
      <xdr:row>273</xdr:row>
      <xdr:rowOff>580039</xdr:rowOff>
    </xdr:from>
    <xdr:to>
      <xdr:col>0</xdr:col>
      <xdr:colOff>4261415</xdr:colOff>
      <xdr:row>279</xdr:row>
      <xdr:rowOff>136770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C15857F-7AE0-3A03-745F-B224A2426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927" y="219518270"/>
          <a:ext cx="3347488" cy="3952884"/>
        </a:xfrm>
        <a:prstGeom prst="rect">
          <a:avLst/>
        </a:prstGeom>
      </xdr:spPr>
    </xdr:pic>
    <xdr:clientData/>
  </xdr:twoCellAnchor>
  <xdr:twoCellAnchor editAs="oneCell">
    <xdr:from>
      <xdr:col>0</xdr:col>
      <xdr:colOff>406305</xdr:colOff>
      <xdr:row>245</xdr:row>
      <xdr:rowOff>183279</xdr:rowOff>
    </xdr:from>
    <xdr:to>
      <xdr:col>0</xdr:col>
      <xdr:colOff>4011669</xdr:colOff>
      <xdr:row>251</xdr:row>
      <xdr:rowOff>366347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3A3EB52-9E2F-6AAF-EA41-F9D895F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305" y="197121202"/>
          <a:ext cx="3605364" cy="4095644"/>
        </a:xfrm>
        <a:prstGeom prst="rect">
          <a:avLst/>
        </a:prstGeom>
      </xdr:spPr>
    </xdr:pic>
    <xdr:clientData/>
  </xdr:twoCellAnchor>
  <xdr:twoCellAnchor editAs="oneCell">
    <xdr:from>
      <xdr:col>0</xdr:col>
      <xdr:colOff>711969</xdr:colOff>
      <xdr:row>225</xdr:row>
      <xdr:rowOff>9449</xdr:rowOff>
    </xdr:from>
    <xdr:to>
      <xdr:col>0</xdr:col>
      <xdr:colOff>3849076</xdr:colOff>
      <xdr:row>230</xdr:row>
      <xdr:rowOff>512798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DCB9AFA5-17DE-F5F7-18CD-894DF26FC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1969" y="184960526"/>
          <a:ext cx="3137107" cy="3873732"/>
        </a:xfrm>
        <a:prstGeom prst="rect">
          <a:avLst/>
        </a:prstGeom>
      </xdr:spPr>
    </xdr:pic>
    <xdr:clientData/>
  </xdr:twoCellAnchor>
  <xdr:twoCellAnchor editAs="oneCell">
    <xdr:from>
      <xdr:col>0</xdr:col>
      <xdr:colOff>410948</xdr:colOff>
      <xdr:row>231</xdr:row>
      <xdr:rowOff>582797</xdr:rowOff>
    </xdr:from>
    <xdr:to>
      <xdr:col>0</xdr:col>
      <xdr:colOff>4030010</xdr:colOff>
      <xdr:row>237</xdr:row>
      <xdr:rowOff>410308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91571875-658A-20E1-959A-ED4320722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948" y="188894489"/>
          <a:ext cx="3619062" cy="44581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148167</xdr:rowOff>
    </xdr:from>
    <xdr:to>
      <xdr:col>0</xdr:col>
      <xdr:colOff>3767095</xdr:colOff>
      <xdr:row>83</xdr:row>
      <xdr:rowOff>732441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91FED1F-8AE2-6096-1576-1EFB8539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" y="48058917"/>
          <a:ext cx="3767094" cy="5219774"/>
        </a:xfrm>
        <a:prstGeom prst="rect">
          <a:avLst/>
        </a:prstGeom>
      </xdr:spPr>
    </xdr:pic>
    <xdr:clientData/>
  </xdr:twoCellAnchor>
  <xdr:twoCellAnchor editAs="oneCell">
    <xdr:from>
      <xdr:col>4</xdr:col>
      <xdr:colOff>1770495</xdr:colOff>
      <xdr:row>3</xdr:row>
      <xdr:rowOff>142586</xdr:rowOff>
    </xdr:from>
    <xdr:to>
      <xdr:col>4</xdr:col>
      <xdr:colOff>3208693</xdr:colOff>
      <xdr:row>11</xdr:row>
      <xdr:rowOff>166255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9AA21DB-A7C0-B5F8-23FB-3BABD0117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8422" y="849168"/>
          <a:ext cx="1438198" cy="1921742"/>
        </a:xfrm>
        <a:prstGeom prst="rect">
          <a:avLst/>
        </a:prstGeom>
      </xdr:spPr>
    </xdr:pic>
    <xdr:clientData/>
  </xdr:twoCellAnchor>
  <xdr:twoCellAnchor editAs="oneCell">
    <xdr:from>
      <xdr:col>0</xdr:col>
      <xdr:colOff>1173560</xdr:colOff>
      <xdr:row>203</xdr:row>
      <xdr:rowOff>705339</xdr:rowOff>
    </xdr:from>
    <xdr:to>
      <xdr:col>0</xdr:col>
      <xdr:colOff>3367347</xdr:colOff>
      <xdr:row>209</xdr:row>
      <xdr:rowOff>781051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F7C97DC-667C-5850-69D9-F5C092E27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560" y="139440139"/>
          <a:ext cx="2193787" cy="5308111"/>
        </a:xfrm>
        <a:prstGeom prst="rect">
          <a:avLst/>
        </a:prstGeom>
      </xdr:spPr>
    </xdr:pic>
    <xdr:clientData/>
  </xdr:twoCellAnchor>
  <xdr:twoCellAnchor editAs="oneCell">
    <xdr:from>
      <xdr:col>0</xdr:col>
      <xdr:colOff>1262119</xdr:colOff>
      <xdr:row>210</xdr:row>
      <xdr:rowOff>267528</xdr:rowOff>
    </xdr:from>
    <xdr:to>
      <xdr:col>0</xdr:col>
      <xdr:colOff>3197794</xdr:colOff>
      <xdr:row>216</xdr:row>
      <xdr:rowOff>541113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325C79BC-EC75-2B7D-1CF9-C868F137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119" y="143269528"/>
          <a:ext cx="1935675" cy="4464583"/>
        </a:xfrm>
        <a:prstGeom prst="rect">
          <a:avLst/>
        </a:prstGeom>
      </xdr:spPr>
    </xdr:pic>
    <xdr:clientData/>
  </xdr:twoCellAnchor>
  <xdr:twoCellAnchor editAs="oneCell">
    <xdr:from>
      <xdr:col>0</xdr:col>
      <xdr:colOff>1373844</xdr:colOff>
      <xdr:row>217</xdr:row>
      <xdr:rowOff>104204</xdr:rowOff>
    </xdr:from>
    <xdr:to>
      <xdr:col>0</xdr:col>
      <xdr:colOff>3197448</xdr:colOff>
      <xdr:row>223</xdr:row>
      <xdr:rowOff>376062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85539EE-FD11-69D7-7051-A0818E667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3844" y="147995704"/>
          <a:ext cx="1823604" cy="4420524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161</xdr:row>
      <xdr:rowOff>388660</xdr:rowOff>
    </xdr:from>
    <xdr:to>
      <xdr:col>0</xdr:col>
      <xdr:colOff>4352178</xdr:colOff>
      <xdr:row>166</xdr:row>
      <xdr:rowOff>214921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C2A08CD-7310-A441-AE3E-1B281FDF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2833" y="108709077"/>
          <a:ext cx="4119345" cy="3318763"/>
        </a:xfrm>
        <a:prstGeom prst="rect">
          <a:avLst/>
        </a:prstGeom>
      </xdr:spPr>
    </xdr:pic>
    <xdr:clientData/>
  </xdr:twoCellAnchor>
  <xdr:oneCellAnchor>
    <xdr:from>
      <xdr:col>0</xdr:col>
      <xdr:colOff>1534895</xdr:colOff>
      <xdr:row>168</xdr:row>
      <xdr:rowOff>143016</xdr:rowOff>
    </xdr:from>
    <xdr:ext cx="2491805" cy="3331013"/>
    <xdr:pic>
      <xdr:nvPicPr>
        <xdr:cNvPr id="32" name="Picture 31">
          <a:extLst>
            <a:ext uri="{FF2B5EF4-FFF2-40B4-BE49-F238E27FC236}">
              <a16:creationId xmlns:a16="http://schemas.microsoft.com/office/drawing/2014/main" id="{452B04E7-4386-F547-834C-CDD1E4E32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4895" y="113750289"/>
          <a:ext cx="2491805" cy="3331013"/>
        </a:xfrm>
        <a:prstGeom prst="rect">
          <a:avLst/>
        </a:prstGeom>
      </xdr:spPr>
    </xdr:pic>
    <xdr:clientData/>
  </xdr:oneCellAnchor>
  <xdr:twoCellAnchor editAs="oneCell">
    <xdr:from>
      <xdr:col>0</xdr:col>
      <xdr:colOff>376525</xdr:colOff>
      <xdr:row>176</xdr:row>
      <xdr:rowOff>78154</xdr:rowOff>
    </xdr:from>
    <xdr:to>
      <xdr:col>0</xdr:col>
      <xdr:colOff>4440377</xdr:colOff>
      <xdr:row>181</xdr:row>
      <xdr:rowOff>436614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8FFCE4C-032B-F54E-99F4-3EA12613C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525" y="139553462"/>
          <a:ext cx="4063852" cy="3875381"/>
        </a:xfrm>
        <a:prstGeom prst="rect">
          <a:avLst/>
        </a:prstGeom>
      </xdr:spPr>
    </xdr:pic>
    <xdr:clientData/>
  </xdr:twoCellAnchor>
  <xdr:twoCellAnchor editAs="oneCell">
    <xdr:from>
      <xdr:col>0</xdr:col>
      <xdr:colOff>253135</xdr:colOff>
      <xdr:row>197</xdr:row>
      <xdr:rowOff>97133</xdr:rowOff>
    </xdr:from>
    <xdr:to>
      <xdr:col>0</xdr:col>
      <xdr:colOff>4396511</xdr:colOff>
      <xdr:row>201</xdr:row>
      <xdr:rowOff>292264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F02DF781-3756-5C16-51AE-22F817739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135" y="156619748"/>
          <a:ext cx="4143376" cy="291179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140</xdr:row>
      <xdr:rowOff>0</xdr:rowOff>
    </xdr:from>
    <xdr:ext cx="304800" cy="1761512"/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76AC56E8-0717-8E4D-88A3-91930D959ADE}"/>
            </a:ext>
          </a:extLst>
        </xdr:cNvPr>
        <xdr:cNvSpPr>
          <a:spLocks noChangeAspect="1" noChangeArrowheads="1"/>
        </xdr:cNvSpPr>
      </xdr:nvSpPr>
      <xdr:spPr bwMode="auto">
        <a:xfrm>
          <a:off x="0" y="3772524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140</xdr:row>
      <xdr:rowOff>0</xdr:rowOff>
    </xdr:from>
    <xdr:ext cx="304800" cy="1761512"/>
    <xdr:sp macro="" textlink="">
      <xdr:nvSpPr>
        <xdr:cNvPr id="46" name="AutoShape 5">
          <a:extLst>
            <a:ext uri="{FF2B5EF4-FFF2-40B4-BE49-F238E27FC236}">
              <a16:creationId xmlns:a16="http://schemas.microsoft.com/office/drawing/2014/main" id="{238079A7-936A-D44B-A65F-6CE0AB45B711}"/>
            </a:ext>
          </a:extLst>
        </xdr:cNvPr>
        <xdr:cNvSpPr>
          <a:spLocks noChangeAspect="1" noChangeArrowheads="1"/>
        </xdr:cNvSpPr>
      </xdr:nvSpPr>
      <xdr:spPr bwMode="auto">
        <a:xfrm>
          <a:off x="0" y="3772524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140</xdr:row>
      <xdr:rowOff>0</xdr:rowOff>
    </xdr:from>
    <xdr:ext cx="304800" cy="1761512"/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731AEC61-CCB7-9C47-922D-AF5F00DDD19F}"/>
            </a:ext>
          </a:extLst>
        </xdr:cNvPr>
        <xdr:cNvSpPr>
          <a:spLocks noChangeAspect="1" noChangeArrowheads="1"/>
        </xdr:cNvSpPr>
      </xdr:nvSpPr>
      <xdr:spPr bwMode="auto">
        <a:xfrm>
          <a:off x="0" y="3772524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140</xdr:row>
      <xdr:rowOff>0</xdr:rowOff>
    </xdr:from>
    <xdr:ext cx="304800" cy="1761512"/>
    <xdr:sp macro="" textlink="">
      <xdr:nvSpPr>
        <xdr:cNvPr id="48" name="AutoShape 5">
          <a:extLst>
            <a:ext uri="{FF2B5EF4-FFF2-40B4-BE49-F238E27FC236}">
              <a16:creationId xmlns:a16="http://schemas.microsoft.com/office/drawing/2014/main" id="{AB72C07E-605E-6D46-B6C1-131CAEE876C4}"/>
            </a:ext>
          </a:extLst>
        </xdr:cNvPr>
        <xdr:cNvSpPr>
          <a:spLocks noChangeAspect="1" noChangeArrowheads="1"/>
        </xdr:cNvSpPr>
      </xdr:nvSpPr>
      <xdr:spPr bwMode="auto">
        <a:xfrm>
          <a:off x="0" y="37725246"/>
          <a:ext cx="304800" cy="176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980711</xdr:colOff>
      <xdr:row>140</xdr:row>
      <xdr:rowOff>490355</xdr:rowOff>
    </xdr:from>
    <xdr:to>
      <xdr:col>0</xdr:col>
      <xdr:colOff>3734718</xdr:colOff>
      <xdr:row>146</xdr:row>
      <xdr:rowOff>242357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6A9FEAE-2DC8-82CA-4D6C-2BBE26B0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711" y="96969823"/>
          <a:ext cx="2754007" cy="3399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649768</xdr:rowOff>
    </xdr:from>
    <xdr:to>
      <xdr:col>0</xdr:col>
      <xdr:colOff>4609702</xdr:colOff>
      <xdr:row>96</xdr:row>
      <xdr:rowOff>523321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3B21439-A322-1B47-9597-B9046E3C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61772210"/>
          <a:ext cx="4609702" cy="4008437"/>
        </a:xfrm>
        <a:prstGeom prst="rect">
          <a:avLst/>
        </a:prstGeom>
      </xdr:spPr>
    </xdr:pic>
    <xdr:clientData/>
  </xdr:twoCellAnchor>
  <xdr:twoCellAnchor editAs="oneCell">
    <xdr:from>
      <xdr:col>0</xdr:col>
      <xdr:colOff>197975</xdr:colOff>
      <xdr:row>98</xdr:row>
      <xdr:rowOff>421499</xdr:rowOff>
    </xdr:from>
    <xdr:to>
      <xdr:col>0</xdr:col>
      <xdr:colOff>4371162</xdr:colOff>
      <xdr:row>104</xdr:row>
      <xdr:rowOff>222795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FBEC5EFC-43E0-8C4D-85BF-A7F2E934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75" y="67332778"/>
          <a:ext cx="4173187" cy="4765568"/>
        </a:xfrm>
        <a:prstGeom prst="rect">
          <a:avLst/>
        </a:prstGeom>
      </xdr:spPr>
    </xdr:pic>
    <xdr:clientData/>
  </xdr:twoCellAnchor>
  <xdr:twoCellAnchor editAs="oneCell">
    <xdr:from>
      <xdr:col>0</xdr:col>
      <xdr:colOff>61705</xdr:colOff>
      <xdr:row>106</xdr:row>
      <xdr:rowOff>470018</xdr:rowOff>
    </xdr:from>
    <xdr:to>
      <xdr:col>0</xdr:col>
      <xdr:colOff>4462702</xdr:colOff>
      <xdr:row>111</xdr:row>
      <xdr:rowOff>422888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53318D0-92A6-3C4D-A3E7-260A93AC4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1705" y="73908506"/>
          <a:ext cx="4400997" cy="3860802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118534</xdr:colOff>
      <xdr:row>252</xdr:row>
      <xdr:rowOff>778934</xdr:rowOff>
    </xdr:from>
    <xdr:to>
      <xdr:col>0</xdr:col>
      <xdr:colOff>4351867</xdr:colOff>
      <xdr:row>257</xdr:row>
      <xdr:rowOff>521411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9B268B6E-F536-9A39-2714-43BB9C3B66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34" y="174802801"/>
          <a:ext cx="4233333" cy="3699932"/>
        </a:xfrm>
        <a:prstGeom prst="rect">
          <a:avLst/>
        </a:prstGeom>
      </xdr:spPr>
    </xdr:pic>
    <xdr:clientData/>
  </xdr:twoCellAnchor>
  <xdr:twoCellAnchor editAs="oneCell">
    <xdr:from>
      <xdr:col>0</xdr:col>
      <xdr:colOff>270933</xdr:colOff>
      <xdr:row>259</xdr:row>
      <xdr:rowOff>491066</xdr:rowOff>
    </xdr:from>
    <xdr:to>
      <xdr:col>0</xdr:col>
      <xdr:colOff>4286557</xdr:colOff>
      <xdr:row>264</xdr:row>
      <xdr:rowOff>431800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C8990211-F17B-7A96-8E12-0C80D8E1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0933" y="179967466"/>
          <a:ext cx="4015624" cy="290406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303</xdr:row>
      <xdr:rowOff>136073</xdr:rowOff>
    </xdr:from>
    <xdr:to>
      <xdr:col>0</xdr:col>
      <xdr:colOff>4142102</xdr:colOff>
      <xdr:row>307</xdr:row>
      <xdr:rowOff>451311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544D62E-0982-CB45-8596-14BBAA5D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8000" y="197152383"/>
          <a:ext cx="3634102" cy="24923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952500</xdr:colOff>
      <xdr:row>308</xdr:row>
      <xdr:rowOff>136072</xdr:rowOff>
    </xdr:from>
    <xdr:to>
      <xdr:col>0</xdr:col>
      <xdr:colOff>3552976</xdr:colOff>
      <xdr:row>312</xdr:row>
      <xdr:rowOff>322804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58433E6C-CE50-314B-9729-3034A03EC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00" y="199873810"/>
          <a:ext cx="2600476" cy="2329592"/>
        </a:xfrm>
        <a:prstGeom prst="rect">
          <a:avLst/>
        </a:prstGeom>
      </xdr:spPr>
    </xdr:pic>
    <xdr:clientData/>
  </xdr:twoCellAnchor>
  <xdr:twoCellAnchor editAs="oneCell">
    <xdr:from>
      <xdr:col>0</xdr:col>
      <xdr:colOff>2497817</xdr:colOff>
      <xdr:row>313</xdr:row>
      <xdr:rowOff>136070</xdr:rowOff>
    </xdr:from>
    <xdr:to>
      <xdr:col>0</xdr:col>
      <xdr:colOff>3658810</xdr:colOff>
      <xdr:row>316</xdr:row>
      <xdr:rowOff>329792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3EAC2B4-5134-F24A-9CEF-10DC4CBFE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7817" y="202595237"/>
          <a:ext cx="1160993" cy="2250540"/>
        </a:xfrm>
        <a:prstGeom prst="rect">
          <a:avLst/>
        </a:prstGeom>
      </xdr:spPr>
    </xdr:pic>
    <xdr:clientData/>
  </xdr:twoCellAnchor>
  <xdr:twoCellAnchor editAs="oneCell">
    <xdr:from>
      <xdr:col>0</xdr:col>
      <xdr:colOff>574523</xdr:colOff>
      <xdr:row>313</xdr:row>
      <xdr:rowOff>154364</xdr:rowOff>
    </xdr:from>
    <xdr:to>
      <xdr:col>0</xdr:col>
      <xdr:colOff>2605888</xdr:colOff>
      <xdr:row>317</xdr:row>
      <xdr:rowOff>352789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68B22AD-8042-1F41-9E9A-89F2BC374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523" y="202613531"/>
          <a:ext cx="2031365" cy="2375569"/>
        </a:xfrm>
        <a:prstGeom prst="rect">
          <a:avLst/>
        </a:prstGeom>
      </xdr:spPr>
    </xdr:pic>
    <xdr:clientData/>
  </xdr:twoCellAnchor>
  <xdr:twoCellAnchor editAs="oneCell">
    <xdr:from>
      <xdr:col>0</xdr:col>
      <xdr:colOff>2876701</xdr:colOff>
      <xdr:row>318</xdr:row>
      <xdr:rowOff>48380</xdr:rowOff>
    </xdr:from>
    <xdr:to>
      <xdr:col>0</xdr:col>
      <xdr:colOff>3664857</xdr:colOff>
      <xdr:row>321</xdr:row>
      <xdr:rowOff>405067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E021DFE9-EA88-CE45-888D-23713F83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6701" y="205873047"/>
          <a:ext cx="788156" cy="2007687"/>
        </a:xfrm>
        <a:prstGeom prst="rect">
          <a:avLst/>
        </a:prstGeom>
      </xdr:spPr>
    </xdr:pic>
    <xdr:clientData/>
  </xdr:twoCellAnchor>
  <xdr:twoCellAnchor editAs="oneCell">
    <xdr:from>
      <xdr:col>0</xdr:col>
      <xdr:colOff>967618</xdr:colOff>
      <xdr:row>318</xdr:row>
      <xdr:rowOff>211666</xdr:rowOff>
    </xdr:from>
    <xdr:to>
      <xdr:col>0</xdr:col>
      <xdr:colOff>2593960</xdr:colOff>
      <xdr:row>321</xdr:row>
      <xdr:rowOff>449524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1BFAEEB7-A4AB-CD4E-8355-B898C1BF4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7618" y="206036333"/>
          <a:ext cx="1626342" cy="188885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321</xdr:row>
      <xdr:rowOff>0</xdr:rowOff>
    </xdr:from>
    <xdr:ext cx="304800" cy="1747183"/>
    <xdr:sp macro="" textlink="">
      <xdr:nvSpPr>
        <xdr:cNvPr id="73" name="AutoShape 5">
          <a:extLst>
            <a:ext uri="{FF2B5EF4-FFF2-40B4-BE49-F238E27FC236}">
              <a16:creationId xmlns:a16="http://schemas.microsoft.com/office/drawing/2014/main" id="{15105671-A91D-7142-A5D1-0EC28CD17F94}"/>
            </a:ext>
          </a:extLst>
        </xdr:cNvPr>
        <xdr:cNvSpPr>
          <a:spLocks noChangeAspect="1" noChangeArrowheads="1"/>
        </xdr:cNvSpPr>
      </xdr:nvSpPr>
      <xdr:spPr bwMode="auto">
        <a:xfrm>
          <a:off x="0" y="38227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321</xdr:row>
      <xdr:rowOff>0</xdr:rowOff>
    </xdr:from>
    <xdr:ext cx="304800" cy="1747183"/>
    <xdr:sp macro="" textlink="">
      <xdr:nvSpPr>
        <xdr:cNvPr id="75" name="AutoShape 5">
          <a:extLst>
            <a:ext uri="{FF2B5EF4-FFF2-40B4-BE49-F238E27FC236}">
              <a16:creationId xmlns:a16="http://schemas.microsoft.com/office/drawing/2014/main" id="{B8E86CF6-7DFB-644D-87BB-4979CCE72012}"/>
            </a:ext>
          </a:extLst>
        </xdr:cNvPr>
        <xdr:cNvSpPr>
          <a:spLocks noChangeAspect="1" noChangeArrowheads="1"/>
        </xdr:cNvSpPr>
      </xdr:nvSpPr>
      <xdr:spPr bwMode="auto">
        <a:xfrm>
          <a:off x="0" y="38227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335</xdr:row>
      <xdr:rowOff>0</xdr:rowOff>
    </xdr:from>
    <xdr:ext cx="304800" cy="1747183"/>
    <xdr:sp macro="" textlink="">
      <xdr:nvSpPr>
        <xdr:cNvPr id="76" name="AutoShape 5">
          <a:extLst>
            <a:ext uri="{FF2B5EF4-FFF2-40B4-BE49-F238E27FC236}">
              <a16:creationId xmlns:a16="http://schemas.microsoft.com/office/drawing/2014/main" id="{ACF10517-E025-DF4B-801B-5801CF94C504}"/>
            </a:ext>
          </a:extLst>
        </xdr:cNvPr>
        <xdr:cNvSpPr>
          <a:spLocks noChangeAspect="1" noChangeArrowheads="1"/>
        </xdr:cNvSpPr>
      </xdr:nvSpPr>
      <xdr:spPr bwMode="auto">
        <a:xfrm>
          <a:off x="0" y="43307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335</xdr:row>
      <xdr:rowOff>0</xdr:rowOff>
    </xdr:from>
    <xdr:ext cx="304800" cy="1747183"/>
    <xdr:sp macro="" textlink="">
      <xdr:nvSpPr>
        <xdr:cNvPr id="77" name="AutoShape 5">
          <a:extLst>
            <a:ext uri="{FF2B5EF4-FFF2-40B4-BE49-F238E27FC236}">
              <a16:creationId xmlns:a16="http://schemas.microsoft.com/office/drawing/2014/main" id="{1342ED6F-42CD-B54D-9426-A0C38AE89108}"/>
            </a:ext>
          </a:extLst>
        </xdr:cNvPr>
        <xdr:cNvSpPr>
          <a:spLocks noChangeAspect="1" noChangeArrowheads="1"/>
        </xdr:cNvSpPr>
      </xdr:nvSpPr>
      <xdr:spPr bwMode="auto">
        <a:xfrm>
          <a:off x="0" y="4330700"/>
          <a:ext cx="304800" cy="1747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612049</xdr:colOff>
      <xdr:row>335</xdr:row>
      <xdr:rowOff>61205</xdr:rowOff>
    </xdr:from>
    <xdr:to>
      <xdr:col>0</xdr:col>
      <xdr:colOff>3274458</xdr:colOff>
      <xdr:row>335</xdr:row>
      <xdr:rowOff>1597461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B41298C-9691-DA4E-827B-1E68D444F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049" y="4391905"/>
          <a:ext cx="2662409" cy="1536256"/>
        </a:xfrm>
        <a:prstGeom prst="rect">
          <a:avLst/>
        </a:prstGeom>
      </xdr:spPr>
    </xdr:pic>
    <xdr:clientData/>
  </xdr:twoCellAnchor>
  <xdr:twoCellAnchor editAs="oneCell">
    <xdr:from>
      <xdr:col>0</xdr:col>
      <xdr:colOff>602074</xdr:colOff>
      <xdr:row>336</xdr:row>
      <xdr:rowOff>126956</xdr:rowOff>
    </xdr:from>
    <xdr:to>
      <xdr:col>0</xdr:col>
      <xdr:colOff>3076222</xdr:colOff>
      <xdr:row>336</xdr:row>
      <xdr:rowOff>1508541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460CF9DF-2076-8945-BAC5-40CD06712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074" y="6261056"/>
          <a:ext cx="2474148" cy="1381585"/>
        </a:xfrm>
        <a:prstGeom prst="rect">
          <a:avLst/>
        </a:prstGeom>
      </xdr:spPr>
    </xdr:pic>
    <xdr:clientData/>
  </xdr:twoCellAnchor>
  <xdr:twoCellAnchor editAs="oneCell">
    <xdr:from>
      <xdr:col>0</xdr:col>
      <xdr:colOff>893703</xdr:colOff>
      <xdr:row>337</xdr:row>
      <xdr:rowOff>87633</xdr:rowOff>
    </xdr:from>
    <xdr:to>
      <xdr:col>0</xdr:col>
      <xdr:colOff>2794000</xdr:colOff>
      <xdr:row>337</xdr:row>
      <xdr:rowOff>1577291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E988FCB-5B5C-CD42-86FF-C0E2D5A1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3703" y="7936233"/>
          <a:ext cx="1900297" cy="1489658"/>
        </a:xfrm>
        <a:prstGeom prst="rect">
          <a:avLst/>
        </a:prstGeom>
      </xdr:spPr>
    </xdr:pic>
    <xdr:clientData/>
  </xdr:twoCellAnchor>
  <xdr:twoCellAnchor editAs="oneCell">
    <xdr:from>
      <xdr:col>0</xdr:col>
      <xdr:colOff>818445</xdr:colOff>
      <xdr:row>338</xdr:row>
      <xdr:rowOff>75643</xdr:rowOff>
    </xdr:from>
    <xdr:to>
      <xdr:col>0</xdr:col>
      <xdr:colOff>3057407</xdr:colOff>
      <xdr:row>338</xdr:row>
      <xdr:rowOff>1569626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50C7EBF-6088-EA4A-AB67-858AA6013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445" y="9575243"/>
          <a:ext cx="2238962" cy="1493983"/>
        </a:xfrm>
        <a:prstGeom prst="rect">
          <a:avLst/>
        </a:prstGeom>
      </xdr:spPr>
    </xdr:pic>
    <xdr:clientData/>
  </xdr:twoCellAnchor>
  <xdr:twoCellAnchor editAs="oneCell">
    <xdr:from>
      <xdr:col>0</xdr:col>
      <xdr:colOff>442148</xdr:colOff>
      <xdr:row>339</xdr:row>
      <xdr:rowOff>138144</xdr:rowOff>
    </xdr:from>
    <xdr:to>
      <xdr:col>0</xdr:col>
      <xdr:colOff>3386667</xdr:colOff>
      <xdr:row>339</xdr:row>
      <xdr:rowOff>1478373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17A9C13F-845A-874F-ABB9-F870E530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148" y="11288744"/>
          <a:ext cx="2944519" cy="13402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340</xdr:row>
      <xdr:rowOff>147303</xdr:rowOff>
    </xdr:from>
    <xdr:to>
      <xdr:col>0</xdr:col>
      <xdr:colOff>3311407</xdr:colOff>
      <xdr:row>340</xdr:row>
      <xdr:rowOff>1401882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EE219DCA-BF8F-E046-856C-19F81D044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48903"/>
          <a:ext cx="3311407" cy="1254579"/>
        </a:xfrm>
        <a:prstGeom prst="rect">
          <a:avLst/>
        </a:prstGeom>
      </xdr:spPr>
    </xdr:pic>
    <xdr:clientData/>
  </xdr:twoCellAnchor>
  <xdr:twoCellAnchor editAs="oneCell">
    <xdr:from>
      <xdr:col>0</xdr:col>
      <xdr:colOff>630296</xdr:colOff>
      <xdr:row>340</xdr:row>
      <xdr:rowOff>1646023</xdr:rowOff>
    </xdr:from>
    <xdr:to>
      <xdr:col>0</xdr:col>
      <xdr:colOff>2568222</xdr:colOff>
      <xdr:row>341</xdr:row>
      <xdr:rowOff>1596355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B19C00F-BD88-E24A-A3E6-A725DEB90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296" y="218595890"/>
          <a:ext cx="1937926" cy="1711396"/>
        </a:xfrm>
        <a:prstGeom prst="rect">
          <a:avLst/>
        </a:prstGeom>
      </xdr:spPr>
    </xdr:pic>
    <xdr:clientData/>
  </xdr:twoCellAnchor>
  <xdr:twoCellAnchor editAs="oneCell">
    <xdr:from>
      <xdr:col>0</xdr:col>
      <xdr:colOff>288993</xdr:colOff>
      <xdr:row>323</xdr:row>
      <xdr:rowOff>70862</xdr:rowOff>
    </xdr:from>
    <xdr:to>
      <xdr:col>0</xdr:col>
      <xdr:colOff>4365572</xdr:colOff>
      <xdr:row>327</xdr:row>
      <xdr:rowOff>483796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2C8DE7AE-2608-584F-8CF0-14DF201C1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993" y="208426683"/>
          <a:ext cx="4076579" cy="26117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303284</xdr:rowOff>
    </xdr:from>
    <xdr:to>
      <xdr:col>0</xdr:col>
      <xdr:colOff>4645980</xdr:colOff>
      <xdr:row>333</xdr:row>
      <xdr:rowOff>456943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B1E7CBBA-3684-6656-779D-BD4797743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507015"/>
          <a:ext cx="4645980" cy="1802764"/>
        </a:xfrm>
        <a:prstGeom prst="rect">
          <a:avLst/>
        </a:prstGeom>
      </xdr:spPr>
    </xdr:pic>
    <xdr:clientData/>
  </xdr:twoCellAnchor>
  <xdr:twoCellAnchor editAs="oneCell">
    <xdr:from>
      <xdr:col>0</xdr:col>
      <xdr:colOff>58391</xdr:colOff>
      <xdr:row>182</xdr:row>
      <xdr:rowOff>613103</xdr:rowOff>
    </xdr:from>
    <xdr:to>
      <xdr:col>0</xdr:col>
      <xdr:colOff>4692387</xdr:colOff>
      <xdr:row>187</xdr:row>
      <xdr:rowOff>496322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72A20A95-5A58-2574-900D-D1E974C7C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8391" y="123190000"/>
          <a:ext cx="4633996" cy="353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686091</xdr:rowOff>
    </xdr:from>
    <xdr:to>
      <xdr:col>0</xdr:col>
      <xdr:colOff>4402668</xdr:colOff>
      <xdr:row>194</xdr:row>
      <xdr:rowOff>452529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FD3EBB5A-A7BB-D1A9-80A4-02289F90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128372183"/>
          <a:ext cx="4402668" cy="3415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660400</xdr:rowOff>
    </xdr:from>
    <xdr:to>
      <xdr:col>0</xdr:col>
      <xdr:colOff>4433560</xdr:colOff>
      <xdr:row>152</xdr:row>
      <xdr:rowOff>76200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A799824-1551-D1D5-7C46-6627E0C85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102133400"/>
          <a:ext cx="4433560" cy="2819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281258</xdr:rowOff>
    </xdr:from>
    <xdr:to>
      <xdr:col>0</xdr:col>
      <xdr:colOff>4699000</xdr:colOff>
      <xdr:row>270</xdr:row>
      <xdr:rowOff>203199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4AFBF86-03DD-7E45-93C9-924C7C2B5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185447258"/>
          <a:ext cx="4699000" cy="213174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281</xdr:row>
      <xdr:rowOff>50800</xdr:rowOff>
    </xdr:from>
    <xdr:to>
      <xdr:col>0</xdr:col>
      <xdr:colOff>4140200</xdr:colOff>
      <xdr:row>284</xdr:row>
      <xdr:rowOff>330200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7793441-FFD5-0E56-B05A-5FBDEE771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6200" y="195529200"/>
          <a:ext cx="4064000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4687710</xdr:colOff>
      <xdr:row>290</xdr:row>
      <xdr:rowOff>165101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A21D18A-B9F2-14E5-4236-8CEF59A73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199898000"/>
          <a:ext cx="4687710" cy="237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291</xdr:row>
      <xdr:rowOff>381000</xdr:rowOff>
    </xdr:from>
    <xdr:to>
      <xdr:col>0</xdr:col>
      <xdr:colOff>4435410</xdr:colOff>
      <xdr:row>295</xdr:row>
      <xdr:rowOff>203199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DDDA3453-B366-7DF9-6045-D92C6D37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198307036"/>
          <a:ext cx="4435410" cy="2759363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C06DB-2ADC-5341-8430-B42A1D550C7E}">
  <dimension ref="A1:EA346"/>
  <sheetViews>
    <sheetView showGridLines="0" tabSelected="1" topLeftCell="A5" zoomScale="60" zoomScaleNormal="60" workbookViewId="0">
      <pane ySplit="9" topLeftCell="A14" activePane="bottomLeft" state="frozen"/>
      <selection activeCell="A5" sqref="A5"/>
      <selection pane="bottomLeft" activeCell="E20" sqref="E20"/>
    </sheetView>
  </sheetViews>
  <sheetFormatPr baseColWidth="10" defaultColWidth="10.59765625" defaultRowHeight="18"/>
  <cols>
    <col min="1" max="1" width="68.59765625" style="4" customWidth="1"/>
    <col min="2" max="2" width="36.5" style="4" customWidth="1"/>
    <col min="3" max="3" width="16.59765625" style="4" hidden="1" customWidth="1"/>
    <col min="4" max="4" width="23.3984375" style="50" hidden="1" customWidth="1"/>
    <col min="5" max="5" width="51.59765625" style="4" customWidth="1"/>
    <col min="6" max="6" width="21" style="4" hidden="1" customWidth="1"/>
    <col min="7" max="7" width="18.09765625" style="4" customWidth="1"/>
    <col min="8" max="8" width="16.09765625" style="4" customWidth="1"/>
    <col min="9" max="9" width="10.8984375" style="72" hidden="1" customWidth="1"/>
    <col min="10" max="10" width="10.8984375" style="4" customWidth="1"/>
    <col min="11" max="11" width="10.8984375" style="4" hidden="1" customWidth="1"/>
    <col min="12" max="12" width="13.5" style="4" customWidth="1"/>
    <col min="13" max="13" width="12.59765625" style="4" hidden="1" customWidth="1"/>
    <col min="14" max="14" width="13.59765625" style="96" customWidth="1"/>
    <col min="15" max="15" width="19.3984375" style="20" customWidth="1"/>
    <col min="16" max="16" width="17.09765625" style="32" customWidth="1"/>
    <col min="17" max="18" width="13.59765625" style="33" customWidth="1"/>
    <col min="19" max="19" width="18.59765625" customWidth="1"/>
    <col min="20" max="20" width="5.8984375" customWidth="1"/>
    <col min="23" max="23" width="14.8984375" bestFit="1" customWidth="1"/>
    <col min="25" max="25" width="30.8984375" bestFit="1" customWidth="1"/>
  </cols>
  <sheetData>
    <row r="1" spans="1:25" s="4" customFormat="1">
      <c r="D1" s="110"/>
      <c r="I1" s="72"/>
      <c r="N1" s="96"/>
      <c r="O1" s="117"/>
      <c r="P1" s="118"/>
      <c r="Q1" s="110"/>
      <c r="R1" s="110"/>
    </row>
    <row r="2" spans="1:25" s="4" customFormat="1">
      <c r="A2" s="152" t="s">
        <v>0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96"/>
      <c r="O2" s="117"/>
      <c r="P2" s="118"/>
      <c r="Q2" s="110"/>
      <c r="R2" s="110"/>
    </row>
    <row r="3" spans="1:25" s="4" customFormat="1">
      <c r="A3" s="111" t="s">
        <v>1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96"/>
      <c r="O3" s="117"/>
      <c r="P3" s="118"/>
      <c r="Q3" s="110"/>
      <c r="R3" s="110"/>
    </row>
    <row r="4" spans="1:25" s="4" customFormat="1">
      <c r="A4" s="119" t="s">
        <v>2</v>
      </c>
      <c r="B4" s="120">
        <f ca="1">TODAY()</f>
        <v>45740</v>
      </c>
      <c r="C4" s="121"/>
      <c r="D4" s="112"/>
      <c r="E4" s="113"/>
      <c r="F4" s="113"/>
      <c r="G4" s="113"/>
      <c r="H4" s="113"/>
      <c r="I4" s="114"/>
      <c r="J4" s="113"/>
      <c r="K4" s="113"/>
      <c r="L4" s="113"/>
      <c r="M4" s="113"/>
      <c r="N4" s="96"/>
      <c r="O4" s="117"/>
      <c r="P4" s="118"/>
      <c r="Q4" s="110"/>
      <c r="R4" s="110"/>
    </row>
    <row r="5" spans="1:25" s="4" customFormat="1">
      <c r="A5" s="122" t="s">
        <v>3</v>
      </c>
      <c r="B5" s="123">
        <f>Q343</f>
        <v>0</v>
      </c>
      <c r="C5" s="115" t="s">
        <v>4</v>
      </c>
      <c r="D5" s="110"/>
      <c r="E5" s="115"/>
      <c r="F5" s="115"/>
      <c r="G5" s="115"/>
      <c r="H5" s="115"/>
      <c r="I5" s="116"/>
      <c r="J5" s="115"/>
      <c r="K5" s="115"/>
      <c r="L5" s="115"/>
      <c r="M5" s="115"/>
      <c r="N5" s="96"/>
      <c r="O5" s="117"/>
      <c r="P5" s="118"/>
      <c r="Q5" s="110"/>
      <c r="R5" s="110"/>
    </row>
    <row r="6" spans="1:25" s="4" customFormat="1">
      <c r="A6" s="124" t="s">
        <v>5</v>
      </c>
      <c r="B6" s="125">
        <f>O343</f>
        <v>0</v>
      </c>
      <c r="D6" s="110"/>
      <c r="I6" s="72"/>
      <c r="N6" s="96"/>
      <c r="O6" s="117"/>
      <c r="P6" s="118"/>
      <c r="Q6" s="110"/>
      <c r="R6" s="110"/>
    </row>
    <row r="7" spans="1:25" s="4" customFormat="1">
      <c r="A7" s="126" t="s">
        <v>6</v>
      </c>
      <c r="B7" s="127">
        <f>R343</f>
        <v>0</v>
      </c>
      <c r="C7" s="4" t="s">
        <v>7</v>
      </c>
      <c r="D7" s="110"/>
      <c r="I7" s="72"/>
      <c r="N7" s="96"/>
      <c r="O7" s="117"/>
      <c r="P7" s="118"/>
      <c r="Q7" s="110"/>
      <c r="R7" s="110"/>
    </row>
    <row r="8" spans="1:25" s="4" customFormat="1">
      <c r="A8" s="128" t="s">
        <v>8</v>
      </c>
      <c r="B8" s="129">
        <f>P343</f>
        <v>0</v>
      </c>
      <c r="C8" s="130"/>
      <c r="D8" s="110"/>
      <c r="E8" s="109"/>
      <c r="I8" s="72"/>
      <c r="N8" s="96"/>
      <c r="O8" s="117"/>
      <c r="P8" s="118"/>
      <c r="Q8" s="110"/>
      <c r="R8" s="110"/>
      <c r="Y8" s="4" t="s">
        <v>9</v>
      </c>
    </row>
    <row r="9" spans="1:25" s="4" customFormat="1" ht="21.6">
      <c r="A9" s="131" t="s">
        <v>10</v>
      </c>
      <c r="B9" s="132">
        <f>S343</f>
        <v>0</v>
      </c>
      <c r="C9" s="133"/>
      <c r="D9" s="110"/>
      <c r="I9" s="72"/>
      <c r="N9" s="96"/>
      <c r="O9" s="117"/>
      <c r="P9" s="118"/>
      <c r="Q9" s="110"/>
      <c r="R9" s="110"/>
      <c r="Y9" s="4" t="s">
        <v>11</v>
      </c>
    </row>
    <row r="10" spans="1:25">
      <c r="Y10" t="s">
        <v>12</v>
      </c>
    </row>
    <row r="11" spans="1:25" ht="17.100000000000001" customHeight="1">
      <c r="Y11" t="s">
        <v>13</v>
      </c>
    </row>
    <row r="12" spans="1:25" ht="18.899999999999999" customHeight="1">
      <c r="Y12" t="s">
        <v>14</v>
      </c>
    </row>
    <row r="13" spans="1:25" ht="87" customHeight="1">
      <c r="A13" s="137" t="s">
        <v>15</v>
      </c>
      <c r="B13" s="138" t="s">
        <v>16</v>
      </c>
      <c r="C13" s="138" t="s">
        <v>17</v>
      </c>
      <c r="D13" s="139" t="s">
        <v>18</v>
      </c>
      <c r="E13" s="138" t="s">
        <v>19</v>
      </c>
      <c r="F13" s="138" t="s">
        <v>20</v>
      </c>
      <c r="G13" s="138" t="s">
        <v>21</v>
      </c>
      <c r="H13" s="138" t="s">
        <v>22</v>
      </c>
      <c r="I13" s="140" t="s">
        <v>23</v>
      </c>
      <c r="J13" s="138" t="s">
        <v>24</v>
      </c>
      <c r="K13" s="138" t="s">
        <v>25</v>
      </c>
      <c r="L13" s="138" t="s">
        <v>26</v>
      </c>
      <c r="M13" s="138" t="s">
        <v>27</v>
      </c>
      <c r="N13" s="141" t="s">
        <v>28</v>
      </c>
      <c r="O13" s="136" t="s">
        <v>860</v>
      </c>
      <c r="P13" s="136" t="s">
        <v>861</v>
      </c>
      <c r="Q13" s="142" t="s">
        <v>29</v>
      </c>
      <c r="R13" s="142" t="s">
        <v>30</v>
      </c>
      <c r="S13" s="143" t="s">
        <v>862</v>
      </c>
      <c r="T13" s="26"/>
    </row>
    <row r="14" spans="1:25" ht="50.1" customHeight="1">
      <c r="A14" s="10"/>
      <c r="B14" s="9" t="s">
        <v>31</v>
      </c>
      <c r="C14" s="3" t="s">
        <v>32</v>
      </c>
      <c r="D14" s="51" t="s">
        <v>33</v>
      </c>
      <c r="E14" s="8" t="s">
        <v>342</v>
      </c>
      <c r="F14" s="3" t="s">
        <v>34</v>
      </c>
      <c r="G14" s="3" t="s">
        <v>35</v>
      </c>
      <c r="H14" s="5">
        <v>20</v>
      </c>
      <c r="I14" s="19">
        <v>0</v>
      </c>
      <c r="J14" s="7">
        <v>0.13700000000000001</v>
      </c>
      <c r="K14" s="7" t="s">
        <v>929</v>
      </c>
      <c r="L14" s="5">
        <f t="shared" ref="L14" si="0">J14*H14</f>
        <v>2.74</v>
      </c>
      <c r="M14" s="5">
        <f>0.3*0.156*0.112</f>
        <v>5.2415999999999999E-3</v>
      </c>
      <c r="N14" s="134">
        <v>1.0449999999999999</v>
      </c>
      <c r="O14" s="21"/>
      <c r="P14" s="19">
        <f>O14*H14</f>
        <v>0</v>
      </c>
      <c r="Q14" s="19">
        <f>O14*L14</f>
        <v>0</v>
      </c>
      <c r="R14" s="34">
        <f>O14*M14</f>
        <v>0</v>
      </c>
      <c r="S14" s="30">
        <f>N14*P14</f>
        <v>0</v>
      </c>
      <c r="T14" s="27"/>
    </row>
    <row r="15" spans="1:25" ht="50.1" customHeight="1">
      <c r="A15" s="10"/>
      <c r="B15" s="9" t="s">
        <v>31</v>
      </c>
      <c r="C15" s="3" t="s">
        <v>36</v>
      </c>
      <c r="D15" s="51" t="s">
        <v>38</v>
      </c>
      <c r="E15" s="8" t="s">
        <v>343</v>
      </c>
      <c r="F15" s="3" t="s">
        <v>34</v>
      </c>
      <c r="G15" s="3" t="s">
        <v>35</v>
      </c>
      <c r="H15" s="5">
        <v>20</v>
      </c>
      <c r="I15" s="19">
        <v>0</v>
      </c>
      <c r="J15" s="7">
        <v>0.13700000000000001</v>
      </c>
      <c r="K15" s="7" t="s">
        <v>929</v>
      </c>
      <c r="L15" s="5">
        <f t="shared" ref="L15:L18" si="1">J15*H15</f>
        <v>2.74</v>
      </c>
      <c r="M15" s="5">
        <f t="shared" ref="M15:M45" si="2">0.3*0.156*0.112</f>
        <v>5.2415999999999999E-3</v>
      </c>
      <c r="N15" s="134">
        <v>1.0449999999999999</v>
      </c>
      <c r="O15" s="21"/>
      <c r="P15" s="19">
        <f t="shared" ref="P15:P78" si="3">O15*H15</f>
        <v>0</v>
      </c>
      <c r="Q15" s="19">
        <f t="shared" ref="Q15:Q78" si="4">O15*L15</f>
        <v>0</v>
      </c>
      <c r="R15" s="34">
        <f t="shared" ref="R15:R78" si="5">O15*M15</f>
        <v>0</v>
      </c>
      <c r="S15" s="30">
        <f t="shared" ref="S15:S78" si="6">N15*P15</f>
        <v>0</v>
      </c>
      <c r="T15" s="27"/>
    </row>
    <row r="16" spans="1:25" ht="45.9" customHeight="1">
      <c r="A16" s="10"/>
      <c r="B16" s="9" t="s">
        <v>31</v>
      </c>
      <c r="C16" s="3" t="s">
        <v>39</v>
      </c>
      <c r="D16" s="51" t="s">
        <v>533</v>
      </c>
      <c r="E16" s="8" t="s">
        <v>344</v>
      </c>
      <c r="F16" s="3" t="s">
        <v>34</v>
      </c>
      <c r="G16" s="3" t="s">
        <v>35</v>
      </c>
      <c r="H16" s="5">
        <v>20</v>
      </c>
      <c r="I16" s="19">
        <v>0</v>
      </c>
      <c r="J16" s="7">
        <v>0.13700000000000001</v>
      </c>
      <c r="K16" s="7" t="s">
        <v>929</v>
      </c>
      <c r="L16" s="5">
        <f t="shared" si="1"/>
        <v>2.74</v>
      </c>
      <c r="M16" s="5">
        <f t="shared" si="2"/>
        <v>5.2415999999999999E-3</v>
      </c>
      <c r="N16" s="134">
        <v>1.0449999999999999</v>
      </c>
      <c r="O16" s="21"/>
      <c r="P16" s="19">
        <f t="shared" si="3"/>
        <v>0</v>
      </c>
      <c r="Q16" s="19">
        <f t="shared" si="4"/>
        <v>0</v>
      </c>
      <c r="R16" s="34">
        <f t="shared" si="5"/>
        <v>0</v>
      </c>
      <c r="S16" s="30">
        <f t="shared" si="6"/>
        <v>0</v>
      </c>
      <c r="T16" s="27"/>
    </row>
    <row r="17" spans="1:20" ht="45.9" customHeight="1">
      <c r="A17" s="10"/>
      <c r="B17" s="9" t="s">
        <v>31</v>
      </c>
      <c r="C17" s="3" t="s">
        <v>535</v>
      </c>
      <c r="D17" s="49" t="s">
        <v>722</v>
      </c>
      <c r="E17" s="8" t="s">
        <v>345</v>
      </c>
      <c r="F17" s="3" t="s">
        <v>34</v>
      </c>
      <c r="G17" s="3" t="s">
        <v>35</v>
      </c>
      <c r="H17" s="5">
        <v>20</v>
      </c>
      <c r="I17" s="19">
        <v>0</v>
      </c>
      <c r="J17" s="7">
        <v>0.13700000000000001</v>
      </c>
      <c r="K17" s="7" t="s">
        <v>929</v>
      </c>
      <c r="L17" s="5">
        <f t="shared" si="1"/>
        <v>2.74</v>
      </c>
      <c r="M17" s="5">
        <f t="shared" si="2"/>
        <v>5.2415999999999999E-3</v>
      </c>
      <c r="N17" s="134">
        <v>1.0449999999999999</v>
      </c>
      <c r="O17" s="21"/>
      <c r="P17" s="19">
        <f t="shared" si="3"/>
        <v>0</v>
      </c>
      <c r="Q17" s="19">
        <f t="shared" si="4"/>
        <v>0</v>
      </c>
      <c r="R17" s="34">
        <f t="shared" si="5"/>
        <v>0</v>
      </c>
      <c r="S17" s="30">
        <f t="shared" si="6"/>
        <v>0</v>
      </c>
      <c r="T17" s="27"/>
    </row>
    <row r="18" spans="1:20" ht="45.9" customHeight="1">
      <c r="A18" s="10"/>
      <c r="B18" s="9" t="s">
        <v>31</v>
      </c>
      <c r="C18" s="3" t="s">
        <v>534</v>
      </c>
      <c r="D18" s="51" t="s">
        <v>37</v>
      </c>
      <c r="E18" s="8" t="s">
        <v>346</v>
      </c>
      <c r="F18" s="3" t="s">
        <v>34</v>
      </c>
      <c r="G18" s="3" t="s">
        <v>35</v>
      </c>
      <c r="H18" s="5">
        <v>20</v>
      </c>
      <c r="I18" s="19">
        <v>0</v>
      </c>
      <c r="J18" s="7">
        <v>0.13700000000000001</v>
      </c>
      <c r="K18" s="7" t="s">
        <v>929</v>
      </c>
      <c r="L18" s="5">
        <f t="shared" si="1"/>
        <v>2.74</v>
      </c>
      <c r="M18" s="5">
        <f t="shared" si="2"/>
        <v>5.2415999999999999E-3</v>
      </c>
      <c r="N18" s="134">
        <v>1.0449999999999999</v>
      </c>
      <c r="O18" s="21"/>
      <c r="P18" s="19">
        <f t="shared" si="3"/>
        <v>0</v>
      </c>
      <c r="Q18" s="19">
        <f t="shared" si="4"/>
        <v>0</v>
      </c>
      <c r="R18" s="34">
        <f t="shared" si="5"/>
        <v>0</v>
      </c>
      <c r="S18" s="30">
        <f t="shared" si="6"/>
        <v>0</v>
      </c>
      <c r="T18" s="27"/>
    </row>
    <row r="19" spans="1:20" ht="45.9" customHeight="1">
      <c r="A19" s="10"/>
      <c r="B19" s="9" t="s">
        <v>31</v>
      </c>
      <c r="C19" s="28" t="s">
        <v>536</v>
      </c>
      <c r="D19" s="49" t="s">
        <v>723</v>
      </c>
      <c r="E19" s="8" t="s">
        <v>348</v>
      </c>
      <c r="F19" s="3" t="s">
        <v>34</v>
      </c>
      <c r="G19" s="3" t="s">
        <v>35</v>
      </c>
      <c r="H19" s="5">
        <v>20</v>
      </c>
      <c r="I19" s="19">
        <v>0</v>
      </c>
      <c r="J19" s="7">
        <v>0.13700000000000001</v>
      </c>
      <c r="K19" s="7" t="s">
        <v>929</v>
      </c>
      <c r="L19" s="5">
        <f t="shared" ref="L19:L25" si="7">J19*H19</f>
        <v>2.74</v>
      </c>
      <c r="M19" s="5">
        <f t="shared" si="2"/>
        <v>5.2415999999999999E-3</v>
      </c>
      <c r="N19" s="134">
        <v>1.0449999999999999</v>
      </c>
      <c r="O19" s="21"/>
      <c r="P19" s="19">
        <f t="shared" si="3"/>
        <v>0</v>
      </c>
      <c r="Q19" s="19">
        <f t="shared" si="4"/>
        <v>0</v>
      </c>
      <c r="R19" s="34">
        <f t="shared" si="5"/>
        <v>0</v>
      </c>
      <c r="S19" s="30">
        <f t="shared" si="6"/>
        <v>0</v>
      </c>
      <c r="T19" s="27"/>
    </row>
    <row r="20" spans="1:20" ht="45.9" customHeight="1">
      <c r="A20" s="10"/>
      <c r="B20" s="9" t="s">
        <v>31</v>
      </c>
      <c r="C20" s="28" t="s">
        <v>537</v>
      </c>
      <c r="D20" s="49" t="s">
        <v>724</v>
      </c>
      <c r="E20" s="8" t="s">
        <v>347</v>
      </c>
      <c r="F20" s="3" t="s">
        <v>34</v>
      </c>
      <c r="G20" s="3" t="s">
        <v>35</v>
      </c>
      <c r="H20" s="5">
        <v>20</v>
      </c>
      <c r="I20" s="19">
        <v>0</v>
      </c>
      <c r="J20" s="7">
        <v>0.13700000000000001</v>
      </c>
      <c r="K20" s="7" t="s">
        <v>929</v>
      </c>
      <c r="L20" s="5">
        <f t="shared" si="7"/>
        <v>2.74</v>
      </c>
      <c r="M20" s="5">
        <f t="shared" si="2"/>
        <v>5.2415999999999999E-3</v>
      </c>
      <c r="N20" s="134">
        <v>1.0449999999999999</v>
      </c>
      <c r="O20" s="21"/>
      <c r="P20" s="19">
        <f t="shared" si="3"/>
        <v>0</v>
      </c>
      <c r="Q20" s="19">
        <f t="shared" si="4"/>
        <v>0</v>
      </c>
      <c r="R20" s="34">
        <f t="shared" si="5"/>
        <v>0</v>
      </c>
      <c r="S20" s="30">
        <f t="shared" si="6"/>
        <v>0</v>
      </c>
      <c r="T20" s="27"/>
    </row>
    <row r="21" spans="1:20" ht="47.1" customHeight="1">
      <c r="A21" s="12"/>
      <c r="B21" s="9" t="s">
        <v>31</v>
      </c>
      <c r="C21" s="3" t="s">
        <v>40</v>
      </c>
      <c r="D21" s="51" t="s">
        <v>41</v>
      </c>
      <c r="E21" s="8" t="s">
        <v>42</v>
      </c>
      <c r="F21" s="3" t="s">
        <v>34</v>
      </c>
      <c r="G21" s="3" t="s">
        <v>35</v>
      </c>
      <c r="H21" s="5">
        <v>20</v>
      </c>
      <c r="I21" s="19">
        <v>0</v>
      </c>
      <c r="J21" s="7">
        <v>0.13700000000000001</v>
      </c>
      <c r="K21" s="7" t="s">
        <v>929</v>
      </c>
      <c r="L21" s="5">
        <f t="shared" si="7"/>
        <v>2.74</v>
      </c>
      <c r="M21" s="5">
        <f t="shared" si="2"/>
        <v>5.2415999999999999E-3</v>
      </c>
      <c r="N21" s="134">
        <v>1.0449999999999999</v>
      </c>
      <c r="O21" s="21"/>
      <c r="P21" s="19">
        <f t="shared" si="3"/>
        <v>0</v>
      </c>
      <c r="Q21" s="19">
        <f t="shared" si="4"/>
        <v>0</v>
      </c>
      <c r="R21" s="34">
        <f t="shared" si="5"/>
        <v>0</v>
      </c>
      <c r="S21" s="30">
        <f t="shared" si="6"/>
        <v>0</v>
      </c>
      <c r="T21" s="27"/>
    </row>
    <row r="22" spans="1:20" ht="47.1" customHeight="1">
      <c r="A22" s="11"/>
      <c r="B22" s="9" t="s">
        <v>31</v>
      </c>
      <c r="C22" s="3" t="s">
        <v>43</v>
      </c>
      <c r="D22" s="51" t="s">
        <v>44</v>
      </c>
      <c r="E22" s="8" t="s">
        <v>48</v>
      </c>
      <c r="F22" s="3" t="s">
        <v>34</v>
      </c>
      <c r="G22" s="3" t="s">
        <v>35</v>
      </c>
      <c r="H22" s="5">
        <v>20</v>
      </c>
      <c r="I22" s="19">
        <v>0</v>
      </c>
      <c r="J22" s="7">
        <v>0.13700000000000001</v>
      </c>
      <c r="K22" s="7" t="s">
        <v>929</v>
      </c>
      <c r="L22" s="5">
        <f t="shared" si="7"/>
        <v>2.74</v>
      </c>
      <c r="M22" s="5">
        <f t="shared" si="2"/>
        <v>5.2415999999999999E-3</v>
      </c>
      <c r="N22" s="134">
        <v>1.0449999999999999</v>
      </c>
      <c r="O22" s="21"/>
      <c r="P22" s="19">
        <f t="shared" si="3"/>
        <v>0</v>
      </c>
      <c r="Q22" s="19">
        <f t="shared" si="4"/>
        <v>0</v>
      </c>
      <c r="R22" s="34">
        <f t="shared" si="5"/>
        <v>0</v>
      </c>
      <c r="S22" s="30">
        <f t="shared" si="6"/>
        <v>0</v>
      </c>
      <c r="T22" s="27"/>
    </row>
    <row r="23" spans="1:20" ht="47.1" customHeight="1">
      <c r="A23" s="11"/>
      <c r="B23" s="9" t="s">
        <v>31</v>
      </c>
      <c r="C23" s="3" t="s">
        <v>540</v>
      </c>
      <c r="D23" s="49" t="s">
        <v>725</v>
      </c>
      <c r="E23" s="8" t="s">
        <v>351</v>
      </c>
      <c r="F23" s="3" t="s">
        <v>34</v>
      </c>
      <c r="G23" s="3" t="s">
        <v>35</v>
      </c>
      <c r="H23" s="5">
        <v>20</v>
      </c>
      <c r="I23" s="19">
        <v>0</v>
      </c>
      <c r="J23" s="7">
        <v>0.13700000000000001</v>
      </c>
      <c r="K23" s="7" t="s">
        <v>929</v>
      </c>
      <c r="L23" s="5">
        <f t="shared" si="7"/>
        <v>2.74</v>
      </c>
      <c r="M23" s="5">
        <f t="shared" si="2"/>
        <v>5.2415999999999999E-3</v>
      </c>
      <c r="N23" s="134">
        <v>1.0449999999999999</v>
      </c>
      <c r="O23" s="21"/>
      <c r="P23" s="19">
        <f t="shared" si="3"/>
        <v>0</v>
      </c>
      <c r="Q23" s="19">
        <f t="shared" si="4"/>
        <v>0</v>
      </c>
      <c r="R23" s="34">
        <f t="shared" si="5"/>
        <v>0</v>
      </c>
      <c r="S23" s="30">
        <f t="shared" si="6"/>
        <v>0</v>
      </c>
      <c r="T23" s="27"/>
    </row>
    <row r="24" spans="1:20" ht="47.1" customHeight="1">
      <c r="A24" s="11"/>
      <c r="B24" s="9" t="s">
        <v>31</v>
      </c>
      <c r="C24" s="3" t="s">
        <v>541</v>
      </c>
      <c r="D24" s="49" t="s">
        <v>726</v>
      </c>
      <c r="E24" s="8" t="s">
        <v>349</v>
      </c>
      <c r="F24" s="3" t="s">
        <v>34</v>
      </c>
      <c r="G24" s="3" t="s">
        <v>35</v>
      </c>
      <c r="H24" s="5">
        <v>20</v>
      </c>
      <c r="I24" s="19">
        <v>0</v>
      </c>
      <c r="J24" s="7">
        <v>0.13700000000000001</v>
      </c>
      <c r="K24" s="7" t="s">
        <v>929</v>
      </c>
      <c r="L24" s="5">
        <f t="shared" si="7"/>
        <v>2.74</v>
      </c>
      <c r="M24" s="5">
        <f t="shared" si="2"/>
        <v>5.2415999999999999E-3</v>
      </c>
      <c r="N24" s="134">
        <v>1.0449999999999999</v>
      </c>
      <c r="O24" s="21"/>
      <c r="P24" s="19">
        <f t="shared" si="3"/>
        <v>0</v>
      </c>
      <c r="Q24" s="19">
        <f t="shared" si="4"/>
        <v>0</v>
      </c>
      <c r="R24" s="34">
        <f t="shared" si="5"/>
        <v>0</v>
      </c>
      <c r="S24" s="30">
        <f t="shared" si="6"/>
        <v>0</v>
      </c>
      <c r="T24" s="27"/>
    </row>
    <row r="25" spans="1:20" ht="47.1" customHeight="1">
      <c r="A25" s="11"/>
      <c r="B25" s="9" t="s">
        <v>31</v>
      </c>
      <c r="C25" s="3" t="s">
        <v>45</v>
      </c>
      <c r="D25" s="51" t="s">
        <v>46</v>
      </c>
      <c r="E25" s="8" t="s">
        <v>47</v>
      </c>
      <c r="F25" s="3" t="s">
        <v>34</v>
      </c>
      <c r="G25" s="3" t="s">
        <v>35</v>
      </c>
      <c r="H25" s="5">
        <v>20</v>
      </c>
      <c r="I25" s="19">
        <v>0</v>
      </c>
      <c r="J25" s="7">
        <v>0.13700000000000001</v>
      </c>
      <c r="K25" s="7" t="s">
        <v>929</v>
      </c>
      <c r="L25" s="5">
        <f t="shared" si="7"/>
        <v>2.74</v>
      </c>
      <c r="M25" s="5">
        <f t="shared" si="2"/>
        <v>5.2415999999999999E-3</v>
      </c>
      <c r="N25" s="134">
        <v>1.0449999999999999</v>
      </c>
      <c r="O25" s="21"/>
      <c r="P25" s="19">
        <f t="shared" si="3"/>
        <v>0</v>
      </c>
      <c r="Q25" s="19">
        <f t="shared" si="4"/>
        <v>0</v>
      </c>
      <c r="R25" s="34">
        <f t="shared" si="5"/>
        <v>0</v>
      </c>
      <c r="S25" s="30">
        <f t="shared" si="6"/>
        <v>0</v>
      </c>
      <c r="T25" s="27"/>
    </row>
    <row r="26" spans="1:20" ht="47.1" customHeight="1">
      <c r="A26" s="11"/>
      <c r="B26" s="9" t="s">
        <v>31</v>
      </c>
      <c r="C26" s="3" t="s">
        <v>538</v>
      </c>
      <c r="D26" s="51" t="s">
        <v>539</v>
      </c>
      <c r="E26" s="8" t="s">
        <v>350</v>
      </c>
      <c r="F26" s="3" t="s">
        <v>34</v>
      </c>
      <c r="G26" s="3" t="s">
        <v>35</v>
      </c>
      <c r="H26" s="5">
        <v>20</v>
      </c>
      <c r="I26" s="19">
        <v>0</v>
      </c>
      <c r="J26" s="7">
        <v>0.13700000000000001</v>
      </c>
      <c r="K26" s="7" t="s">
        <v>929</v>
      </c>
      <c r="L26" s="5">
        <f t="shared" ref="L26:L89" si="8">J26*H26</f>
        <v>2.74</v>
      </c>
      <c r="M26" s="5">
        <f t="shared" si="2"/>
        <v>5.2415999999999999E-3</v>
      </c>
      <c r="N26" s="134">
        <v>1.0449999999999999</v>
      </c>
      <c r="O26" s="21"/>
      <c r="P26" s="19">
        <f t="shared" si="3"/>
        <v>0</v>
      </c>
      <c r="Q26" s="19">
        <f t="shared" si="4"/>
        <v>0</v>
      </c>
      <c r="R26" s="34">
        <f t="shared" si="5"/>
        <v>0</v>
      </c>
      <c r="S26" s="30">
        <f t="shared" si="6"/>
        <v>0</v>
      </c>
      <c r="T26" s="27"/>
    </row>
    <row r="27" spans="1:20" ht="47.1" customHeight="1">
      <c r="A27" s="11"/>
      <c r="B27" s="9" t="s">
        <v>31</v>
      </c>
      <c r="C27" s="3" t="s">
        <v>858</v>
      </c>
      <c r="D27" s="68" t="s">
        <v>859</v>
      </c>
      <c r="E27" s="69" t="s">
        <v>857</v>
      </c>
      <c r="F27" s="48" t="s">
        <v>34</v>
      </c>
      <c r="G27" s="48" t="s">
        <v>35</v>
      </c>
      <c r="H27" s="5">
        <v>20</v>
      </c>
      <c r="I27" s="19">
        <v>0</v>
      </c>
      <c r="J27" s="7">
        <v>0.13700000000000001</v>
      </c>
      <c r="K27" s="7" t="s">
        <v>929</v>
      </c>
      <c r="L27" s="5">
        <f t="shared" si="8"/>
        <v>2.74</v>
      </c>
      <c r="M27" s="5">
        <f t="shared" si="2"/>
        <v>5.2415999999999999E-3</v>
      </c>
      <c r="N27" s="134">
        <v>1.0449999999999999</v>
      </c>
      <c r="O27" s="21"/>
      <c r="P27" s="19">
        <f t="shared" si="3"/>
        <v>0</v>
      </c>
      <c r="Q27" s="19">
        <f t="shared" si="4"/>
        <v>0</v>
      </c>
      <c r="R27" s="34">
        <f t="shared" si="5"/>
        <v>0</v>
      </c>
      <c r="S27" s="30">
        <f t="shared" si="6"/>
        <v>0</v>
      </c>
      <c r="T27" s="27"/>
    </row>
    <row r="28" spans="1:20" ht="45.9" customHeight="1">
      <c r="A28" s="12"/>
      <c r="B28" s="9" t="s">
        <v>31</v>
      </c>
      <c r="C28" s="3" t="s">
        <v>49</v>
      </c>
      <c r="D28" s="51" t="s">
        <v>50</v>
      </c>
      <c r="E28" s="6" t="s">
        <v>51</v>
      </c>
      <c r="F28" s="3" t="s">
        <v>34</v>
      </c>
      <c r="G28" s="3" t="s">
        <v>35</v>
      </c>
      <c r="H28" s="5">
        <v>20</v>
      </c>
      <c r="I28" s="19">
        <v>0</v>
      </c>
      <c r="J28" s="7">
        <v>0.13700000000000001</v>
      </c>
      <c r="K28" s="7" t="s">
        <v>929</v>
      </c>
      <c r="L28" s="5">
        <f t="shared" si="8"/>
        <v>2.74</v>
      </c>
      <c r="M28" s="5">
        <f t="shared" si="2"/>
        <v>5.2415999999999999E-3</v>
      </c>
      <c r="N28" s="134">
        <v>1.0449999999999999</v>
      </c>
      <c r="O28" s="21"/>
      <c r="P28" s="19">
        <f t="shared" si="3"/>
        <v>0</v>
      </c>
      <c r="Q28" s="19">
        <f t="shared" si="4"/>
        <v>0</v>
      </c>
      <c r="R28" s="34">
        <f t="shared" si="5"/>
        <v>0</v>
      </c>
      <c r="S28" s="30">
        <f t="shared" si="6"/>
        <v>0</v>
      </c>
      <c r="T28" s="27"/>
    </row>
    <row r="29" spans="1:20" ht="45.9" customHeight="1">
      <c r="A29" s="11"/>
      <c r="B29" s="9" t="s">
        <v>31</v>
      </c>
      <c r="C29" s="3" t="s">
        <v>52</v>
      </c>
      <c r="D29" s="51" t="s">
        <v>53</v>
      </c>
      <c r="E29" s="6" t="s">
        <v>352</v>
      </c>
      <c r="F29" s="3" t="s">
        <v>34</v>
      </c>
      <c r="G29" s="3" t="s">
        <v>35</v>
      </c>
      <c r="H29" s="5">
        <v>20</v>
      </c>
      <c r="I29" s="19">
        <v>0</v>
      </c>
      <c r="J29" s="7">
        <v>0.13700000000000001</v>
      </c>
      <c r="K29" s="7" t="s">
        <v>929</v>
      </c>
      <c r="L29" s="5">
        <f t="shared" si="8"/>
        <v>2.74</v>
      </c>
      <c r="M29" s="5">
        <f t="shared" si="2"/>
        <v>5.2415999999999999E-3</v>
      </c>
      <c r="N29" s="134">
        <v>1.0449999999999999</v>
      </c>
      <c r="O29" s="21"/>
      <c r="P29" s="19">
        <f t="shared" si="3"/>
        <v>0</v>
      </c>
      <c r="Q29" s="19">
        <f t="shared" si="4"/>
        <v>0</v>
      </c>
      <c r="R29" s="34">
        <f t="shared" si="5"/>
        <v>0</v>
      </c>
      <c r="S29" s="30">
        <f t="shared" si="6"/>
        <v>0</v>
      </c>
      <c r="T29" s="27"/>
    </row>
    <row r="30" spans="1:20" ht="45.9" customHeight="1">
      <c r="A30" s="11"/>
      <c r="B30" s="9" t="s">
        <v>31</v>
      </c>
      <c r="C30" s="3" t="s">
        <v>542</v>
      </c>
      <c r="D30" s="49" t="s">
        <v>543</v>
      </c>
      <c r="E30" s="6" t="s">
        <v>54</v>
      </c>
      <c r="F30" s="3" t="s">
        <v>34</v>
      </c>
      <c r="G30" s="3" t="s">
        <v>35</v>
      </c>
      <c r="H30" s="5">
        <v>20</v>
      </c>
      <c r="I30" s="19">
        <v>0</v>
      </c>
      <c r="J30" s="7">
        <v>0.13700000000000001</v>
      </c>
      <c r="K30" s="7" t="s">
        <v>929</v>
      </c>
      <c r="L30" s="5">
        <f t="shared" si="8"/>
        <v>2.74</v>
      </c>
      <c r="M30" s="5">
        <f t="shared" si="2"/>
        <v>5.2415999999999999E-3</v>
      </c>
      <c r="N30" s="134">
        <v>1.0449999999999999</v>
      </c>
      <c r="O30" s="21"/>
      <c r="P30" s="19">
        <f t="shared" si="3"/>
        <v>0</v>
      </c>
      <c r="Q30" s="19">
        <f t="shared" si="4"/>
        <v>0</v>
      </c>
      <c r="R30" s="34">
        <f t="shared" si="5"/>
        <v>0</v>
      </c>
      <c r="S30" s="30">
        <f t="shared" si="6"/>
        <v>0</v>
      </c>
      <c r="T30" s="27"/>
    </row>
    <row r="31" spans="1:20" ht="45.9" customHeight="1">
      <c r="A31" s="11"/>
      <c r="B31" s="9" t="s">
        <v>31</v>
      </c>
      <c r="C31" s="3" t="s">
        <v>544</v>
      </c>
      <c r="D31" s="49" t="s">
        <v>729</v>
      </c>
      <c r="E31" s="6" t="s">
        <v>353</v>
      </c>
      <c r="F31" s="3" t="s">
        <v>34</v>
      </c>
      <c r="G31" s="3" t="s">
        <v>35</v>
      </c>
      <c r="H31" s="5">
        <v>20</v>
      </c>
      <c r="I31" s="19">
        <v>0</v>
      </c>
      <c r="J31" s="7">
        <v>0.13700000000000001</v>
      </c>
      <c r="K31" s="7" t="s">
        <v>929</v>
      </c>
      <c r="L31" s="5">
        <f t="shared" si="8"/>
        <v>2.74</v>
      </c>
      <c r="M31" s="5">
        <f t="shared" si="2"/>
        <v>5.2415999999999999E-3</v>
      </c>
      <c r="N31" s="134">
        <v>1.0449999999999999</v>
      </c>
      <c r="O31" s="21"/>
      <c r="P31" s="19">
        <f t="shared" si="3"/>
        <v>0</v>
      </c>
      <c r="Q31" s="19">
        <f t="shared" si="4"/>
        <v>0</v>
      </c>
      <c r="R31" s="34">
        <f t="shared" si="5"/>
        <v>0</v>
      </c>
      <c r="S31" s="30">
        <f t="shared" si="6"/>
        <v>0</v>
      </c>
      <c r="T31" s="27"/>
    </row>
    <row r="32" spans="1:20" ht="45.9" customHeight="1">
      <c r="A32" s="11"/>
      <c r="B32" s="9" t="s">
        <v>31</v>
      </c>
      <c r="C32" s="3" t="s">
        <v>55</v>
      </c>
      <c r="D32" s="49" t="s">
        <v>56</v>
      </c>
      <c r="E32" s="6" t="s">
        <v>57</v>
      </c>
      <c r="F32" s="3" t="s">
        <v>34</v>
      </c>
      <c r="G32" s="3" t="s">
        <v>35</v>
      </c>
      <c r="H32" s="5">
        <v>20</v>
      </c>
      <c r="I32" s="19">
        <v>0</v>
      </c>
      <c r="J32" s="7">
        <v>0.13700000000000001</v>
      </c>
      <c r="K32" s="7" t="s">
        <v>929</v>
      </c>
      <c r="L32" s="5">
        <f t="shared" si="8"/>
        <v>2.74</v>
      </c>
      <c r="M32" s="5">
        <f t="shared" si="2"/>
        <v>5.2415999999999999E-3</v>
      </c>
      <c r="N32" s="134">
        <v>1.0449999999999999</v>
      </c>
      <c r="O32" s="21"/>
      <c r="P32" s="19">
        <f t="shared" si="3"/>
        <v>0</v>
      </c>
      <c r="Q32" s="19">
        <f t="shared" si="4"/>
        <v>0</v>
      </c>
      <c r="R32" s="34">
        <f t="shared" si="5"/>
        <v>0</v>
      </c>
      <c r="S32" s="30">
        <f t="shared" si="6"/>
        <v>0</v>
      </c>
      <c r="T32" s="27"/>
    </row>
    <row r="33" spans="1:20" ht="45.9" customHeight="1">
      <c r="A33" s="11"/>
      <c r="B33" s="9" t="s">
        <v>31</v>
      </c>
      <c r="C33" s="28" t="s">
        <v>545</v>
      </c>
      <c r="D33" s="49" t="s">
        <v>727</v>
      </c>
      <c r="E33" s="6" t="s">
        <v>354</v>
      </c>
      <c r="F33" s="3" t="s">
        <v>34</v>
      </c>
      <c r="G33" s="3" t="s">
        <v>35</v>
      </c>
      <c r="H33" s="5">
        <v>20</v>
      </c>
      <c r="I33" s="19">
        <v>0</v>
      </c>
      <c r="J33" s="7">
        <v>0.13700000000000001</v>
      </c>
      <c r="K33" s="7" t="s">
        <v>929</v>
      </c>
      <c r="L33" s="5">
        <f t="shared" si="8"/>
        <v>2.74</v>
      </c>
      <c r="M33" s="5">
        <f t="shared" si="2"/>
        <v>5.2415999999999999E-3</v>
      </c>
      <c r="N33" s="134">
        <v>1.0449999999999999</v>
      </c>
      <c r="O33" s="21"/>
      <c r="P33" s="19">
        <f t="shared" si="3"/>
        <v>0</v>
      </c>
      <c r="Q33" s="19">
        <f t="shared" si="4"/>
        <v>0</v>
      </c>
      <c r="R33" s="34">
        <f t="shared" si="5"/>
        <v>0</v>
      </c>
      <c r="S33" s="30">
        <f t="shared" si="6"/>
        <v>0</v>
      </c>
      <c r="T33" s="27"/>
    </row>
    <row r="34" spans="1:20" ht="45.9" customHeight="1">
      <c r="A34" s="11"/>
      <c r="B34" s="9" t="s">
        <v>31</v>
      </c>
      <c r="C34" s="28" t="s">
        <v>546</v>
      </c>
      <c r="D34" s="49" t="s">
        <v>728</v>
      </c>
      <c r="E34" s="6" t="s">
        <v>355</v>
      </c>
      <c r="F34" s="3" t="s">
        <v>34</v>
      </c>
      <c r="G34" s="3" t="s">
        <v>35</v>
      </c>
      <c r="H34" s="5">
        <v>20</v>
      </c>
      <c r="I34" s="19">
        <v>0</v>
      </c>
      <c r="J34" s="7">
        <v>0.13700000000000001</v>
      </c>
      <c r="K34" s="7" t="s">
        <v>929</v>
      </c>
      <c r="L34" s="5">
        <f t="shared" si="8"/>
        <v>2.74</v>
      </c>
      <c r="M34" s="5">
        <f t="shared" si="2"/>
        <v>5.2415999999999999E-3</v>
      </c>
      <c r="N34" s="134">
        <v>1.0449999999999999</v>
      </c>
      <c r="O34" s="21"/>
      <c r="P34" s="19">
        <f t="shared" si="3"/>
        <v>0</v>
      </c>
      <c r="Q34" s="19">
        <f t="shared" si="4"/>
        <v>0</v>
      </c>
      <c r="R34" s="34">
        <f t="shared" si="5"/>
        <v>0</v>
      </c>
      <c r="S34" s="30">
        <f t="shared" si="6"/>
        <v>0</v>
      </c>
      <c r="T34" s="27"/>
    </row>
    <row r="35" spans="1:20" ht="36">
      <c r="A35" s="12"/>
      <c r="B35" s="9" t="s">
        <v>31</v>
      </c>
      <c r="C35" s="3" t="s">
        <v>58</v>
      </c>
      <c r="D35" s="51" t="s">
        <v>59</v>
      </c>
      <c r="E35" s="6" t="s">
        <v>356</v>
      </c>
      <c r="F35" s="3" t="s">
        <v>34</v>
      </c>
      <c r="G35" s="3" t="s">
        <v>35</v>
      </c>
      <c r="H35" s="5">
        <v>20</v>
      </c>
      <c r="I35" s="19">
        <v>0</v>
      </c>
      <c r="J35" s="7">
        <v>0.13700000000000001</v>
      </c>
      <c r="K35" s="7" t="s">
        <v>929</v>
      </c>
      <c r="L35" s="5">
        <f t="shared" si="8"/>
        <v>2.74</v>
      </c>
      <c r="M35" s="5">
        <f t="shared" si="2"/>
        <v>5.2415999999999999E-3</v>
      </c>
      <c r="N35" s="134">
        <v>1.0449999999999999</v>
      </c>
      <c r="O35" s="21"/>
      <c r="P35" s="19">
        <f t="shared" si="3"/>
        <v>0</v>
      </c>
      <c r="Q35" s="19">
        <f t="shared" si="4"/>
        <v>0</v>
      </c>
      <c r="R35" s="34">
        <f t="shared" si="5"/>
        <v>0</v>
      </c>
      <c r="S35" s="30">
        <f t="shared" si="6"/>
        <v>0</v>
      </c>
      <c r="T35" s="27"/>
    </row>
    <row r="36" spans="1:20" ht="45.9" customHeight="1">
      <c r="A36" s="11"/>
      <c r="B36" s="9" t="s">
        <v>31</v>
      </c>
      <c r="C36" s="3" t="s">
        <v>60</v>
      </c>
      <c r="D36" s="51" t="s">
        <v>61</v>
      </c>
      <c r="E36" s="6" t="s">
        <v>357</v>
      </c>
      <c r="F36" s="3" t="s">
        <v>34</v>
      </c>
      <c r="G36" s="3" t="s">
        <v>35</v>
      </c>
      <c r="H36" s="5">
        <v>20</v>
      </c>
      <c r="I36" s="19">
        <v>0</v>
      </c>
      <c r="J36" s="7">
        <v>0.13700000000000001</v>
      </c>
      <c r="K36" s="7" t="s">
        <v>929</v>
      </c>
      <c r="L36" s="5">
        <f t="shared" si="8"/>
        <v>2.74</v>
      </c>
      <c r="M36" s="5">
        <f t="shared" si="2"/>
        <v>5.2415999999999999E-3</v>
      </c>
      <c r="N36" s="134">
        <v>1.0449999999999999</v>
      </c>
      <c r="O36" s="21"/>
      <c r="P36" s="19">
        <f t="shared" si="3"/>
        <v>0</v>
      </c>
      <c r="Q36" s="19">
        <f t="shared" si="4"/>
        <v>0</v>
      </c>
      <c r="R36" s="34">
        <f t="shared" si="5"/>
        <v>0</v>
      </c>
      <c r="S36" s="30">
        <f t="shared" si="6"/>
        <v>0</v>
      </c>
      <c r="T36" s="27"/>
    </row>
    <row r="37" spans="1:20" ht="45.9" customHeight="1">
      <c r="A37" s="11"/>
      <c r="B37" s="9" t="s">
        <v>31</v>
      </c>
      <c r="C37" s="3" t="s">
        <v>547</v>
      </c>
      <c r="D37" s="51" t="s">
        <v>548</v>
      </c>
      <c r="E37" s="6" t="s">
        <v>358</v>
      </c>
      <c r="F37" s="3" t="s">
        <v>34</v>
      </c>
      <c r="G37" s="3" t="s">
        <v>35</v>
      </c>
      <c r="H37" s="5">
        <v>20</v>
      </c>
      <c r="I37" s="19">
        <v>0</v>
      </c>
      <c r="J37" s="7">
        <v>0.13700000000000001</v>
      </c>
      <c r="K37" s="7" t="s">
        <v>929</v>
      </c>
      <c r="L37" s="5">
        <f t="shared" si="8"/>
        <v>2.74</v>
      </c>
      <c r="M37" s="5">
        <f t="shared" si="2"/>
        <v>5.2415999999999999E-3</v>
      </c>
      <c r="N37" s="134">
        <v>1.0449999999999999</v>
      </c>
      <c r="O37" s="21"/>
      <c r="P37" s="19">
        <f t="shared" si="3"/>
        <v>0</v>
      </c>
      <c r="Q37" s="19">
        <f t="shared" si="4"/>
        <v>0</v>
      </c>
      <c r="R37" s="34">
        <f t="shared" si="5"/>
        <v>0</v>
      </c>
      <c r="S37" s="30">
        <f t="shared" si="6"/>
        <v>0</v>
      </c>
      <c r="T37" s="27"/>
    </row>
    <row r="38" spans="1:20" ht="45.9" customHeight="1">
      <c r="A38" s="11"/>
      <c r="B38" s="9" t="s">
        <v>31</v>
      </c>
      <c r="C38" s="3" t="s">
        <v>549</v>
      </c>
      <c r="D38" s="49" t="s">
        <v>730</v>
      </c>
      <c r="E38" s="6" t="s">
        <v>359</v>
      </c>
      <c r="F38" s="3" t="s">
        <v>34</v>
      </c>
      <c r="G38" s="3" t="s">
        <v>35</v>
      </c>
      <c r="H38" s="5">
        <v>20</v>
      </c>
      <c r="I38" s="19">
        <v>0</v>
      </c>
      <c r="J38" s="7">
        <v>0.13700000000000001</v>
      </c>
      <c r="K38" s="7" t="s">
        <v>929</v>
      </c>
      <c r="L38" s="5">
        <f t="shared" si="8"/>
        <v>2.74</v>
      </c>
      <c r="M38" s="5">
        <f t="shared" si="2"/>
        <v>5.2415999999999999E-3</v>
      </c>
      <c r="N38" s="134">
        <v>1.0449999999999999</v>
      </c>
      <c r="O38" s="21"/>
      <c r="P38" s="19">
        <f t="shared" si="3"/>
        <v>0</v>
      </c>
      <c r="Q38" s="19">
        <f t="shared" si="4"/>
        <v>0</v>
      </c>
      <c r="R38" s="34">
        <f t="shared" si="5"/>
        <v>0</v>
      </c>
      <c r="S38" s="30">
        <f t="shared" si="6"/>
        <v>0</v>
      </c>
      <c r="T38" s="27"/>
    </row>
    <row r="39" spans="1:20" ht="45.9" customHeight="1">
      <c r="A39" s="11"/>
      <c r="B39" s="9" t="s">
        <v>31</v>
      </c>
      <c r="C39" s="3" t="s">
        <v>62</v>
      </c>
      <c r="D39" s="51" t="s">
        <v>63</v>
      </c>
      <c r="E39" s="6" t="s">
        <v>360</v>
      </c>
      <c r="F39" s="3" t="s">
        <v>34</v>
      </c>
      <c r="G39" s="3" t="s">
        <v>35</v>
      </c>
      <c r="H39" s="5">
        <v>20</v>
      </c>
      <c r="I39" s="19">
        <v>0</v>
      </c>
      <c r="J39" s="7">
        <v>0.13700000000000001</v>
      </c>
      <c r="K39" s="7" t="s">
        <v>929</v>
      </c>
      <c r="L39" s="5">
        <f t="shared" si="8"/>
        <v>2.74</v>
      </c>
      <c r="M39" s="5">
        <f t="shared" si="2"/>
        <v>5.2415999999999999E-3</v>
      </c>
      <c r="N39" s="134">
        <v>1.0449999999999999</v>
      </c>
      <c r="O39" s="21"/>
      <c r="P39" s="19">
        <f t="shared" si="3"/>
        <v>0</v>
      </c>
      <c r="Q39" s="19">
        <f t="shared" si="4"/>
        <v>0</v>
      </c>
      <c r="R39" s="34">
        <f t="shared" si="5"/>
        <v>0</v>
      </c>
      <c r="S39" s="30">
        <f t="shared" si="6"/>
        <v>0</v>
      </c>
      <c r="T39" s="27"/>
    </row>
    <row r="40" spans="1:20" ht="45.9" customHeight="1">
      <c r="A40" s="11"/>
      <c r="B40" s="9" t="s">
        <v>31</v>
      </c>
      <c r="C40" s="3" t="s">
        <v>551</v>
      </c>
      <c r="D40" s="49" t="s">
        <v>731</v>
      </c>
      <c r="E40" s="6" t="s">
        <v>361</v>
      </c>
      <c r="F40" s="3" t="s">
        <v>34</v>
      </c>
      <c r="G40" s="3" t="s">
        <v>35</v>
      </c>
      <c r="H40" s="5">
        <v>20</v>
      </c>
      <c r="I40" s="19">
        <v>0</v>
      </c>
      <c r="J40" s="7">
        <v>0.13700000000000001</v>
      </c>
      <c r="K40" s="7" t="s">
        <v>929</v>
      </c>
      <c r="L40" s="5">
        <f t="shared" si="8"/>
        <v>2.74</v>
      </c>
      <c r="M40" s="5">
        <f t="shared" si="2"/>
        <v>5.2415999999999999E-3</v>
      </c>
      <c r="N40" s="134">
        <v>1.0449999999999999</v>
      </c>
      <c r="O40" s="21"/>
      <c r="P40" s="19">
        <f t="shared" si="3"/>
        <v>0</v>
      </c>
      <c r="Q40" s="19">
        <f t="shared" si="4"/>
        <v>0</v>
      </c>
      <c r="R40" s="34">
        <f t="shared" si="5"/>
        <v>0</v>
      </c>
      <c r="S40" s="30">
        <f t="shared" si="6"/>
        <v>0</v>
      </c>
      <c r="T40" s="27"/>
    </row>
    <row r="41" spans="1:20" ht="47.1" customHeight="1">
      <c r="A41" s="11"/>
      <c r="B41" s="9" t="s">
        <v>31</v>
      </c>
      <c r="C41" s="3" t="s">
        <v>550</v>
      </c>
      <c r="D41" s="49" t="s">
        <v>732</v>
      </c>
      <c r="E41" s="6" t="s">
        <v>362</v>
      </c>
      <c r="F41" s="3" t="s">
        <v>34</v>
      </c>
      <c r="G41" s="3" t="s">
        <v>35</v>
      </c>
      <c r="H41" s="5">
        <v>20</v>
      </c>
      <c r="I41" s="19">
        <v>0</v>
      </c>
      <c r="J41" s="7">
        <v>0.13700000000000001</v>
      </c>
      <c r="K41" s="7" t="s">
        <v>929</v>
      </c>
      <c r="L41" s="5">
        <f t="shared" si="8"/>
        <v>2.74</v>
      </c>
      <c r="M41" s="5">
        <f t="shared" si="2"/>
        <v>5.2415999999999999E-3</v>
      </c>
      <c r="N41" s="134">
        <v>1.0449999999999999</v>
      </c>
      <c r="O41" s="21"/>
      <c r="P41" s="19">
        <f t="shared" si="3"/>
        <v>0</v>
      </c>
      <c r="Q41" s="19">
        <f t="shared" si="4"/>
        <v>0</v>
      </c>
      <c r="R41" s="34">
        <f t="shared" si="5"/>
        <v>0</v>
      </c>
      <c r="S41" s="30">
        <f t="shared" si="6"/>
        <v>0</v>
      </c>
      <c r="T41" s="27"/>
    </row>
    <row r="42" spans="1:20" ht="48" customHeight="1">
      <c r="A42" s="12"/>
      <c r="B42" s="9" t="s">
        <v>31</v>
      </c>
      <c r="C42" s="28" t="s">
        <v>64</v>
      </c>
      <c r="D42" s="51" t="s">
        <v>65</v>
      </c>
      <c r="E42" s="47" t="s">
        <v>66</v>
      </c>
      <c r="F42" s="48" t="s">
        <v>34</v>
      </c>
      <c r="G42" s="48" t="s">
        <v>35</v>
      </c>
      <c r="H42" s="5">
        <v>20</v>
      </c>
      <c r="I42" s="19">
        <v>0</v>
      </c>
      <c r="J42" s="7">
        <v>0.13700000000000001</v>
      </c>
      <c r="K42" s="7" t="s">
        <v>929</v>
      </c>
      <c r="L42" s="5">
        <f t="shared" si="8"/>
        <v>2.74</v>
      </c>
      <c r="M42" s="5">
        <f t="shared" si="2"/>
        <v>5.2415999999999999E-3</v>
      </c>
      <c r="N42" s="134">
        <v>1.0449999999999999</v>
      </c>
      <c r="O42" s="21"/>
      <c r="P42" s="19">
        <f t="shared" si="3"/>
        <v>0</v>
      </c>
      <c r="Q42" s="19">
        <f t="shared" si="4"/>
        <v>0</v>
      </c>
      <c r="R42" s="34">
        <f t="shared" si="5"/>
        <v>0</v>
      </c>
      <c r="S42" s="30">
        <f t="shared" si="6"/>
        <v>0</v>
      </c>
      <c r="T42" s="27"/>
    </row>
    <row r="43" spans="1:20" ht="48" customHeight="1">
      <c r="A43" s="11"/>
      <c r="B43" s="9" t="s">
        <v>31</v>
      </c>
      <c r="C43" s="28" t="s">
        <v>67</v>
      </c>
      <c r="D43" s="51" t="s">
        <v>68</v>
      </c>
      <c r="E43" s="47" t="s">
        <v>363</v>
      </c>
      <c r="F43" s="48" t="s">
        <v>34</v>
      </c>
      <c r="G43" s="48" t="s">
        <v>35</v>
      </c>
      <c r="H43" s="5">
        <v>20</v>
      </c>
      <c r="I43" s="19">
        <v>0</v>
      </c>
      <c r="J43" s="7">
        <v>0.13700000000000001</v>
      </c>
      <c r="K43" s="7" t="s">
        <v>929</v>
      </c>
      <c r="L43" s="5">
        <f t="shared" si="8"/>
        <v>2.74</v>
      </c>
      <c r="M43" s="5">
        <f t="shared" si="2"/>
        <v>5.2415999999999999E-3</v>
      </c>
      <c r="N43" s="134">
        <v>1.0449999999999999</v>
      </c>
      <c r="O43" s="21"/>
      <c r="P43" s="19">
        <f t="shared" si="3"/>
        <v>0</v>
      </c>
      <c r="Q43" s="19">
        <f t="shared" si="4"/>
        <v>0</v>
      </c>
      <c r="R43" s="34">
        <f t="shared" si="5"/>
        <v>0</v>
      </c>
      <c r="S43" s="30">
        <f t="shared" si="6"/>
        <v>0</v>
      </c>
      <c r="T43" s="27"/>
    </row>
    <row r="44" spans="1:20" ht="48" customHeight="1">
      <c r="A44" s="11"/>
      <c r="B44" s="9" t="s">
        <v>31</v>
      </c>
      <c r="C44" s="28" t="s">
        <v>70</v>
      </c>
      <c r="D44" s="51" t="s">
        <v>71</v>
      </c>
      <c r="E44" s="47" t="s">
        <v>69</v>
      </c>
      <c r="F44" s="48" t="s">
        <v>34</v>
      </c>
      <c r="G44" s="48" t="s">
        <v>35</v>
      </c>
      <c r="H44" s="5">
        <v>20</v>
      </c>
      <c r="I44" s="19">
        <v>0</v>
      </c>
      <c r="J44" s="7">
        <v>0.13700000000000001</v>
      </c>
      <c r="K44" s="7" t="s">
        <v>929</v>
      </c>
      <c r="L44" s="5">
        <f t="shared" si="8"/>
        <v>2.74</v>
      </c>
      <c r="M44" s="5">
        <f t="shared" si="2"/>
        <v>5.2415999999999999E-3</v>
      </c>
      <c r="N44" s="134">
        <v>1.0449999999999999</v>
      </c>
      <c r="O44" s="21"/>
      <c r="P44" s="19">
        <f t="shared" si="3"/>
        <v>0</v>
      </c>
      <c r="Q44" s="19">
        <f t="shared" si="4"/>
        <v>0</v>
      </c>
      <c r="R44" s="34">
        <f t="shared" si="5"/>
        <v>0</v>
      </c>
      <c r="S44" s="30">
        <f t="shared" si="6"/>
        <v>0</v>
      </c>
      <c r="T44" s="27"/>
    </row>
    <row r="45" spans="1:20" ht="48" customHeight="1">
      <c r="A45" s="11"/>
      <c r="B45" s="9" t="s">
        <v>31</v>
      </c>
      <c r="C45" s="28" t="s">
        <v>554</v>
      </c>
      <c r="D45" s="49" t="s">
        <v>733</v>
      </c>
      <c r="E45" s="47" t="s">
        <v>364</v>
      </c>
      <c r="F45" s="48" t="s">
        <v>34</v>
      </c>
      <c r="G45" s="48" t="s">
        <v>35</v>
      </c>
      <c r="H45" s="5">
        <v>20</v>
      </c>
      <c r="I45" s="19">
        <v>0</v>
      </c>
      <c r="J45" s="7">
        <v>0.13700000000000001</v>
      </c>
      <c r="K45" s="7" t="s">
        <v>929</v>
      </c>
      <c r="L45" s="5">
        <f t="shared" si="8"/>
        <v>2.74</v>
      </c>
      <c r="M45" s="5">
        <f t="shared" si="2"/>
        <v>5.2415999999999999E-3</v>
      </c>
      <c r="N45" s="134">
        <v>1.0449999999999999</v>
      </c>
      <c r="O45" s="21"/>
      <c r="P45" s="19">
        <f t="shared" si="3"/>
        <v>0</v>
      </c>
      <c r="Q45" s="19">
        <f t="shared" si="4"/>
        <v>0</v>
      </c>
      <c r="R45" s="34">
        <f t="shared" si="5"/>
        <v>0</v>
      </c>
      <c r="S45" s="30">
        <f t="shared" si="6"/>
        <v>0</v>
      </c>
      <c r="T45" s="27"/>
    </row>
    <row r="46" spans="1:20" ht="48" customHeight="1">
      <c r="A46" s="11"/>
      <c r="B46" s="9" t="s">
        <v>31</v>
      </c>
      <c r="C46" s="28" t="s">
        <v>552</v>
      </c>
      <c r="D46" s="51" t="s">
        <v>553</v>
      </c>
      <c r="E46" s="47" t="s">
        <v>365</v>
      </c>
      <c r="F46" s="48" t="s">
        <v>34</v>
      </c>
      <c r="G46" s="48" t="s">
        <v>35</v>
      </c>
      <c r="H46" s="5">
        <v>20</v>
      </c>
      <c r="I46" s="19">
        <v>0</v>
      </c>
      <c r="J46" s="7">
        <v>0.13700000000000001</v>
      </c>
      <c r="K46" s="7" t="s">
        <v>929</v>
      </c>
      <c r="L46" s="5">
        <f t="shared" si="8"/>
        <v>2.74</v>
      </c>
      <c r="M46" s="5">
        <f t="shared" ref="M46:M77" si="9">0.3*0.156*0.112</f>
        <v>5.2415999999999999E-3</v>
      </c>
      <c r="N46" s="134">
        <v>1.0449999999999999</v>
      </c>
      <c r="O46" s="21"/>
      <c r="P46" s="19">
        <f t="shared" si="3"/>
        <v>0</v>
      </c>
      <c r="Q46" s="19">
        <f t="shared" si="4"/>
        <v>0</v>
      </c>
      <c r="R46" s="34">
        <f t="shared" si="5"/>
        <v>0</v>
      </c>
      <c r="S46" s="30">
        <f t="shared" si="6"/>
        <v>0</v>
      </c>
      <c r="T46" s="27"/>
    </row>
    <row r="47" spans="1:20" ht="48" customHeight="1">
      <c r="A47" s="11"/>
      <c r="B47" s="9" t="s">
        <v>31</v>
      </c>
      <c r="C47" s="28" t="s">
        <v>555</v>
      </c>
      <c r="D47" s="49" t="s">
        <v>734</v>
      </c>
      <c r="E47" s="47" t="s">
        <v>366</v>
      </c>
      <c r="F47" s="48" t="s">
        <v>34</v>
      </c>
      <c r="G47" s="48" t="s">
        <v>35</v>
      </c>
      <c r="H47" s="5">
        <v>20</v>
      </c>
      <c r="I47" s="19">
        <v>0</v>
      </c>
      <c r="J47" s="7">
        <v>0.13700000000000001</v>
      </c>
      <c r="K47" s="7" t="s">
        <v>929</v>
      </c>
      <c r="L47" s="5">
        <f t="shared" si="8"/>
        <v>2.74</v>
      </c>
      <c r="M47" s="5">
        <f t="shared" si="9"/>
        <v>5.2415999999999999E-3</v>
      </c>
      <c r="N47" s="134">
        <v>1.0449999999999999</v>
      </c>
      <c r="O47" s="21"/>
      <c r="P47" s="19">
        <f t="shared" si="3"/>
        <v>0</v>
      </c>
      <c r="Q47" s="19">
        <f t="shared" si="4"/>
        <v>0</v>
      </c>
      <c r="R47" s="34">
        <f t="shared" si="5"/>
        <v>0</v>
      </c>
      <c r="S47" s="30">
        <f t="shared" si="6"/>
        <v>0</v>
      </c>
      <c r="T47" s="27"/>
    </row>
    <row r="48" spans="1:20" ht="48" customHeight="1">
      <c r="A48" s="11"/>
      <c r="B48" s="9" t="s">
        <v>31</v>
      </c>
      <c r="C48" s="28" t="s">
        <v>556</v>
      </c>
      <c r="D48" s="49" t="s">
        <v>735</v>
      </c>
      <c r="E48" s="47" t="s">
        <v>367</v>
      </c>
      <c r="F48" s="48" t="s">
        <v>34</v>
      </c>
      <c r="G48" s="48" t="s">
        <v>35</v>
      </c>
      <c r="H48" s="5">
        <v>20</v>
      </c>
      <c r="I48" s="19">
        <v>0</v>
      </c>
      <c r="J48" s="7">
        <v>0.13700000000000001</v>
      </c>
      <c r="K48" s="7" t="s">
        <v>929</v>
      </c>
      <c r="L48" s="5">
        <f t="shared" si="8"/>
        <v>2.74</v>
      </c>
      <c r="M48" s="5">
        <f t="shared" si="9"/>
        <v>5.2415999999999999E-3</v>
      </c>
      <c r="N48" s="134">
        <v>1.0449999999999999</v>
      </c>
      <c r="O48" s="21"/>
      <c r="P48" s="19">
        <f t="shared" si="3"/>
        <v>0</v>
      </c>
      <c r="Q48" s="19">
        <f t="shared" si="4"/>
        <v>0</v>
      </c>
      <c r="R48" s="34">
        <f t="shared" si="5"/>
        <v>0</v>
      </c>
      <c r="S48" s="30">
        <f t="shared" si="6"/>
        <v>0</v>
      </c>
      <c r="T48" s="27"/>
    </row>
    <row r="49" spans="1:20" ht="57" customHeight="1">
      <c r="A49" s="13"/>
      <c r="B49" s="9" t="s">
        <v>31</v>
      </c>
      <c r="C49" s="28" t="s">
        <v>72</v>
      </c>
      <c r="D49" s="52" t="s">
        <v>73</v>
      </c>
      <c r="E49" s="6" t="s">
        <v>74</v>
      </c>
      <c r="F49" s="3" t="s">
        <v>34</v>
      </c>
      <c r="G49" s="3" t="s">
        <v>35</v>
      </c>
      <c r="H49" s="5">
        <v>20</v>
      </c>
      <c r="I49" s="19">
        <v>0</v>
      </c>
      <c r="J49" s="7">
        <v>0.13700000000000001</v>
      </c>
      <c r="K49" s="7" t="s">
        <v>929</v>
      </c>
      <c r="L49" s="5">
        <f t="shared" si="8"/>
        <v>2.74</v>
      </c>
      <c r="M49" s="5">
        <f t="shared" si="9"/>
        <v>5.2415999999999999E-3</v>
      </c>
      <c r="N49" s="134">
        <v>1.0449999999999999</v>
      </c>
      <c r="O49" s="21"/>
      <c r="P49" s="19">
        <f t="shared" si="3"/>
        <v>0</v>
      </c>
      <c r="Q49" s="19">
        <f t="shared" si="4"/>
        <v>0</v>
      </c>
      <c r="R49" s="34">
        <f t="shared" si="5"/>
        <v>0</v>
      </c>
      <c r="S49" s="30">
        <f t="shared" si="6"/>
        <v>0</v>
      </c>
      <c r="T49" s="27"/>
    </row>
    <row r="50" spans="1:20" ht="57" customHeight="1">
      <c r="A50" s="10"/>
      <c r="B50" s="9" t="s">
        <v>31</v>
      </c>
      <c r="C50" s="28" t="s">
        <v>75</v>
      </c>
      <c r="D50" s="52" t="s">
        <v>76</v>
      </c>
      <c r="E50" s="6" t="s">
        <v>80</v>
      </c>
      <c r="F50" s="3" t="s">
        <v>34</v>
      </c>
      <c r="G50" s="3" t="s">
        <v>35</v>
      </c>
      <c r="H50" s="5">
        <v>20</v>
      </c>
      <c r="I50" s="19">
        <v>0</v>
      </c>
      <c r="J50" s="7">
        <v>0.13700000000000001</v>
      </c>
      <c r="K50" s="7" t="s">
        <v>929</v>
      </c>
      <c r="L50" s="5">
        <f t="shared" si="8"/>
        <v>2.74</v>
      </c>
      <c r="M50" s="5">
        <f t="shared" si="9"/>
        <v>5.2415999999999999E-3</v>
      </c>
      <c r="N50" s="134">
        <v>1.0449999999999999</v>
      </c>
      <c r="O50" s="21"/>
      <c r="P50" s="19">
        <f t="shared" si="3"/>
        <v>0</v>
      </c>
      <c r="Q50" s="19">
        <f t="shared" si="4"/>
        <v>0</v>
      </c>
      <c r="R50" s="34">
        <f t="shared" si="5"/>
        <v>0</v>
      </c>
      <c r="S50" s="30">
        <f t="shared" si="6"/>
        <v>0</v>
      </c>
      <c r="T50" s="27"/>
    </row>
    <row r="51" spans="1:20" ht="57" customHeight="1">
      <c r="A51" s="10"/>
      <c r="B51" s="9" t="s">
        <v>31</v>
      </c>
      <c r="C51" s="28" t="s">
        <v>559</v>
      </c>
      <c r="D51" s="49" t="s">
        <v>736</v>
      </c>
      <c r="E51" s="6" t="s">
        <v>368</v>
      </c>
      <c r="F51" s="3" t="s">
        <v>34</v>
      </c>
      <c r="G51" s="3" t="s">
        <v>35</v>
      </c>
      <c r="H51" s="5">
        <v>20</v>
      </c>
      <c r="I51" s="19">
        <v>0</v>
      </c>
      <c r="J51" s="7">
        <v>0.13700000000000001</v>
      </c>
      <c r="K51" s="7" t="s">
        <v>929</v>
      </c>
      <c r="L51" s="5">
        <f t="shared" si="8"/>
        <v>2.74</v>
      </c>
      <c r="M51" s="5">
        <f t="shared" si="9"/>
        <v>5.2415999999999999E-3</v>
      </c>
      <c r="N51" s="134">
        <v>1.0449999999999999</v>
      </c>
      <c r="O51" s="21"/>
      <c r="P51" s="19">
        <f t="shared" si="3"/>
        <v>0</v>
      </c>
      <c r="Q51" s="19">
        <f t="shared" si="4"/>
        <v>0</v>
      </c>
      <c r="R51" s="34">
        <f t="shared" si="5"/>
        <v>0</v>
      </c>
      <c r="S51" s="30">
        <f t="shared" si="6"/>
        <v>0</v>
      </c>
      <c r="T51" s="27"/>
    </row>
    <row r="52" spans="1:20" ht="57" customHeight="1">
      <c r="A52" s="10"/>
      <c r="B52" s="9" t="s">
        <v>31</v>
      </c>
      <c r="C52" s="28" t="s">
        <v>560</v>
      </c>
      <c r="D52" s="49" t="s">
        <v>737</v>
      </c>
      <c r="E52" s="6" t="s">
        <v>369</v>
      </c>
      <c r="F52" s="3" t="s">
        <v>34</v>
      </c>
      <c r="G52" s="3" t="s">
        <v>35</v>
      </c>
      <c r="H52" s="5">
        <v>20</v>
      </c>
      <c r="I52" s="19">
        <v>0</v>
      </c>
      <c r="J52" s="7">
        <v>0.13700000000000001</v>
      </c>
      <c r="K52" s="7" t="s">
        <v>929</v>
      </c>
      <c r="L52" s="5">
        <f t="shared" si="8"/>
        <v>2.74</v>
      </c>
      <c r="M52" s="5">
        <f t="shared" si="9"/>
        <v>5.2415999999999999E-3</v>
      </c>
      <c r="N52" s="134">
        <v>1.0449999999999999</v>
      </c>
      <c r="O52" s="21"/>
      <c r="P52" s="19">
        <f t="shared" si="3"/>
        <v>0</v>
      </c>
      <c r="Q52" s="19">
        <f t="shared" si="4"/>
        <v>0</v>
      </c>
      <c r="R52" s="34">
        <f t="shared" si="5"/>
        <v>0</v>
      </c>
      <c r="S52" s="30">
        <f t="shared" si="6"/>
        <v>0</v>
      </c>
      <c r="T52" s="27"/>
    </row>
    <row r="53" spans="1:20" ht="57" customHeight="1">
      <c r="A53" s="10"/>
      <c r="B53" s="9" t="s">
        <v>31</v>
      </c>
      <c r="C53" s="28" t="s">
        <v>77</v>
      </c>
      <c r="D53" s="52" t="s">
        <v>78</v>
      </c>
      <c r="E53" s="6" t="s">
        <v>79</v>
      </c>
      <c r="F53" s="3" t="s">
        <v>34</v>
      </c>
      <c r="G53" s="3" t="s">
        <v>35</v>
      </c>
      <c r="H53" s="5">
        <v>20</v>
      </c>
      <c r="I53" s="19">
        <v>0</v>
      </c>
      <c r="J53" s="7">
        <v>0.13700000000000001</v>
      </c>
      <c r="K53" s="7" t="s">
        <v>929</v>
      </c>
      <c r="L53" s="5">
        <f t="shared" si="8"/>
        <v>2.74</v>
      </c>
      <c r="M53" s="5">
        <f t="shared" si="9"/>
        <v>5.2415999999999999E-3</v>
      </c>
      <c r="N53" s="134">
        <v>1.0449999999999999</v>
      </c>
      <c r="O53" s="21"/>
      <c r="P53" s="19">
        <f t="shared" si="3"/>
        <v>0</v>
      </c>
      <c r="Q53" s="19">
        <f t="shared" si="4"/>
        <v>0</v>
      </c>
      <c r="R53" s="34">
        <f t="shared" si="5"/>
        <v>0</v>
      </c>
      <c r="S53" s="30">
        <f t="shared" si="6"/>
        <v>0</v>
      </c>
      <c r="T53" s="27"/>
    </row>
    <row r="54" spans="1:20" ht="57" customHeight="1">
      <c r="A54" s="10"/>
      <c r="B54" s="9" t="s">
        <v>31</v>
      </c>
      <c r="C54" s="28" t="s">
        <v>557</v>
      </c>
      <c r="D54" s="52" t="s">
        <v>558</v>
      </c>
      <c r="E54" s="6" t="s">
        <v>370</v>
      </c>
      <c r="F54" s="3" t="s">
        <v>34</v>
      </c>
      <c r="G54" s="3" t="s">
        <v>35</v>
      </c>
      <c r="H54" s="5">
        <v>20</v>
      </c>
      <c r="I54" s="19">
        <v>0</v>
      </c>
      <c r="J54" s="7">
        <v>0.13700000000000001</v>
      </c>
      <c r="K54" s="7" t="s">
        <v>929</v>
      </c>
      <c r="L54" s="5">
        <f t="shared" si="8"/>
        <v>2.74</v>
      </c>
      <c r="M54" s="5">
        <f t="shared" si="9"/>
        <v>5.2415999999999999E-3</v>
      </c>
      <c r="N54" s="134">
        <v>1.0449999999999999</v>
      </c>
      <c r="O54" s="21"/>
      <c r="P54" s="19">
        <f t="shared" si="3"/>
        <v>0</v>
      </c>
      <c r="Q54" s="19">
        <f t="shared" si="4"/>
        <v>0</v>
      </c>
      <c r="R54" s="34">
        <f t="shared" si="5"/>
        <v>0</v>
      </c>
      <c r="S54" s="30">
        <f t="shared" si="6"/>
        <v>0</v>
      </c>
      <c r="T54" s="27"/>
    </row>
    <row r="55" spans="1:20" ht="57" customHeight="1">
      <c r="A55" s="10"/>
      <c r="B55" s="9" t="s">
        <v>31</v>
      </c>
      <c r="C55" s="28" t="s">
        <v>561</v>
      </c>
      <c r="D55" s="49" t="s">
        <v>738</v>
      </c>
      <c r="E55" s="6" t="s">
        <v>371</v>
      </c>
      <c r="F55" s="3" t="s">
        <v>34</v>
      </c>
      <c r="G55" s="3" t="s">
        <v>35</v>
      </c>
      <c r="H55" s="5">
        <v>20</v>
      </c>
      <c r="I55" s="19">
        <v>0</v>
      </c>
      <c r="J55" s="7">
        <v>0.13700000000000001</v>
      </c>
      <c r="K55" s="7" t="s">
        <v>929</v>
      </c>
      <c r="L55" s="5">
        <f t="shared" si="8"/>
        <v>2.74</v>
      </c>
      <c r="M55" s="5">
        <f t="shared" si="9"/>
        <v>5.2415999999999999E-3</v>
      </c>
      <c r="N55" s="134">
        <v>1.0449999999999999</v>
      </c>
      <c r="O55" s="21"/>
      <c r="P55" s="19">
        <f t="shared" si="3"/>
        <v>0</v>
      </c>
      <c r="Q55" s="19">
        <f t="shared" si="4"/>
        <v>0</v>
      </c>
      <c r="R55" s="34">
        <f t="shared" si="5"/>
        <v>0</v>
      </c>
      <c r="S55" s="30">
        <f t="shared" si="6"/>
        <v>0</v>
      </c>
      <c r="T55" s="27"/>
    </row>
    <row r="56" spans="1:20" ht="65.099999999999994" customHeight="1">
      <c r="A56" s="13"/>
      <c r="B56" s="9" t="s">
        <v>31</v>
      </c>
      <c r="C56" s="28" t="s">
        <v>81</v>
      </c>
      <c r="D56" s="52" t="s">
        <v>82</v>
      </c>
      <c r="E56" s="6" t="s">
        <v>83</v>
      </c>
      <c r="F56" s="3" t="s">
        <v>34</v>
      </c>
      <c r="G56" s="3" t="s">
        <v>35</v>
      </c>
      <c r="H56" s="5">
        <v>20</v>
      </c>
      <c r="I56" s="19">
        <v>0</v>
      </c>
      <c r="J56" s="7">
        <v>0.13700000000000001</v>
      </c>
      <c r="K56" s="7" t="s">
        <v>929</v>
      </c>
      <c r="L56" s="5">
        <f t="shared" si="8"/>
        <v>2.74</v>
      </c>
      <c r="M56" s="5">
        <f t="shared" si="9"/>
        <v>5.2415999999999999E-3</v>
      </c>
      <c r="N56" s="134">
        <v>1.0449999999999999</v>
      </c>
      <c r="O56" s="21"/>
      <c r="P56" s="19">
        <f t="shared" si="3"/>
        <v>0</v>
      </c>
      <c r="Q56" s="19">
        <f t="shared" si="4"/>
        <v>0</v>
      </c>
      <c r="R56" s="34">
        <f t="shared" si="5"/>
        <v>0</v>
      </c>
      <c r="S56" s="30">
        <f t="shared" si="6"/>
        <v>0</v>
      </c>
      <c r="T56" s="27"/>
    </row>
    <row r="57" spans="1:20" ht="65.099999999999994" customHeight="1">
      <c r="A57" s="10"/>
      <c r="B57" s="9" t="s">
        <v>31</v>
      </c>
      <c r="C57" s="28" t="s">
        <v>85</v>
      </c>
      <c r="D57" s="52" t="s">
        <v>86</v>
      </c>
      <c r="E57" s="6" t="s">
        <v>84</v>
      </c>
      <c r="F57" s="3" t="s">
        <v>34</v>
      </c>
      <c r="G57" s="3" t="s">
        <v>35</v>
      </c>
      <c r="H57" s="5">
        <v>20</v>
      </c>
      <c r="I57" s="19">
        <v>0</v>
      </c>
      <c r="J57" s="7">
        <v>0.13700000000000001</v>
      </c>
      <c r="K57" s="7" t="s">
        <v>929</v>
      </c>
      <c r="L57" s="5">
        <f t="shared" si="8"/>
        <v>2.74</v>
      </c>
      <c r="M57" s="5">
        <f t="shared" si="9"/>
        <v>5.2415999999999999E-3</v>
      </c>
      <c r="N57" s="134">
        <v>1.0449999999999999</v>
      </c>
      <c r="O57" s="21"/>
      <c r="P57" s="19">
        <f t="shared" si="3"/>
        <v>0</v>
      </c>
      <c r="Q57" s="19">
        <f t="shared" si="4"/>
        <v>0</v>
      </c>
      <c r="R57" s="34">
        <f t="shared" si="5"/>
        <v>0</v>
      </c>
      <c r="S57" s="30">
        <f t="shared" si="6"/>
        <v>0</v>
      </c>
      <c r="T57" s="27"/>
    </row>
    <row r="58" spans="1:20" ht="65.099999999999994" customHeight="1">
      <c r="A58" s="10"/>
      <c r="B58" s="9" t="s">
        <v>31</v>
      </c>
      <c r="C58" s="28" t="s">
        <v>562</v>
      </c>
      <c r="D58" s="49" t="s">
        <v>739</v>
      </c>
      <c r="E58" s="6" t="s">
        <v>372</v>
      </c>
      <c r="F58" s="3" t="s">
        <v>34</v>
      </c>
      <c r="G58" s="3" t="s">
        <v>35</v>
      </c>
      <c r="H58" s="5">
        <v>20</v>
      </c>
      <c r="I58" s="19">
        <v>0</v>
      </c>
      <c r="J58" s="7">
        <v>0.13700000000000001</v>
      </c>
      <c r="K58" s="7" t="s">
        <v>929</v>
      </c>
      <c r="L58" s="5">
        <f t="shared" si="8"/>
        <v>2.74</v>
      </c>
      <c r="M58" s="5">
        <f t="shared" si="9"/>
        <v>5.2415999999999999E-3</v>
      </c>
      <c r="N58" s="134">
        <v>1.0449999999999999</v>
      </c>
      <c r="O58" s="21"/>
      <c r="P58" s="19">
        <f t="shared" si="3"/>
        <v>0</v>
      </c>
      <c r="Q58" s="19">
        <f t="shared" si="4"/>
        <v>0</v>
      </c>
      <c r="R58" s="34">
        <f t="shared" si="5"/>
        <v>0</v>
      </c>
      <c r="S58" s="30">
        <f t="shared" si="6"/>
        <v>0</v>
      </c>
      <c r="T58" s="27"/>
    </row>
    <row r="59" spans="1:20" ht="65.099999999999994" customHeight="1">
      <c r="A59" s="10"/>
      <c r="B59" s="9" t="s">
        <v>31</v>
      </c>
      <c r="C59" s="28" t="s">
        <v>563</v>
      </c>
      <c r="D59" s="49" t="s">
        <v>740</v>
      </c>
      <c r="E59" s="6" t="s">
        <v>396</v>
      </c>
      <c r="F59" s="3" t="s">
        <v>34</v>
      </c>
      <c r="G59" s="3" t="s">
        <v>35</v>
      </c>
      <c r="H59" s="5">
        <v>20</v>
      </c>
      <c r="I59" s="19">
        <v>0</v>
      </c>
      <c r="J59" s="7">
        <v>0.13700000000000001</v>
      </c>
      <c r="K59" s="7" t="s">
        <v>929</v>
      </c>
      <c r="L59" s="5">
        <f t="shared" si="8"/>
        <v>2.74</v>
      </c>
      <c r="M59" s="5">
        <f t="shared" si="9"/>
        <v>5.2415999999999999E-3</v>
      </c>
      <c r="N59" s="134">
        <v>1.0449999999999999</v>
      </c>
      <c r="O59" s="21"/>
      <c r="P59" s="19">
        <f t="shared" si="3"/>
        <v>0</v>
      </c>
      <c r="Q59" s="19">
        <f t="shared" si="4"/>
        <v>0</v>
      </c>
      <c r="R59" s="34">
        <f t="shared" si="5"/>
        <v>0</v>
      </c>
      <c r="S59" s="30">
        <f t="shared" si="6"/>
        <v>0</v>
      </c>
      <c r="T59" s="27"/>
    </row>
    <row r="60" spans="1:20" ht="59.1" customHeight="1">
      <c r="A60" s="13"/>
      <c r="B60" s="9" t="s">
        <v>31</v>
      </c>
      <c r="C60" s="28" t="s">
        <v>87</v>
      </c>
      <c r="D60" s="51" t="s">
        <v>88</v>
      </c>
      <c r="E60" s="6" t="s">
        <v>89</v>
      </c>
      <c r="F60" s="3" t="s">
        <v>34</v>
      </c>
      <c r="G60" s="3" t="s">
        <v>35</v>
      </c>
      <c r="H60" s="5">
        <v>20</v>
      </c>
      <c r="I60" s="19">
        <v>0</v>
      </c>
      <c r="J60" s="7">
        <v>0.13700000000000001</v>
      </c>
      <c r="K60" s="7" t="s">
        <v>929</v>
      </c>
      <c r="L60" s="5">
        <f t="shared" si="8"/>
        <v>2.74</v>
      </c>
      <c r="M60" s="5">
        <f t="shared" si="9"/>
        <v>5.2415999999999999E-3</v>
      </c>
      <c r="N60" s="134">
        <v>1.0449999999999999</v>
      </c>
      <c r="O60" s="21"/>
      <c r="P60" s="19">
        <f t="shared" si="3"/>
        <v>0</v>
      </c>
      <c r="Q60" s="19">
        <f t="shared" si="4"/>
        <v>0</v>
      </c>
      <c r="R60" s="34">
        <f t="shared" si="5"/>
        <v>0</v>
      </c>
      <c r="S60" s="30">
        <f t="shared" si="6"/>
        <v>0</v>
      </c>
      <c r="T60" s="27"/>
    </row>
    <row r="61" spans="1:20" ht="59.1" customHeight="1">
      <c r="A61" s="10"/>
      <c r="B61" s="9" t="s">
        <v>31</v>
      </c>
      <c r="C61" s="28" t="s">
        <v>90</v>
      </c>
      <c r="D61" s="51" t="s">
        <v>91</v>
      </c>
      <c r="E61" s="6" t="s">
        <v>96</v>
      </c>
      <c r="F61" s="3" t="s">
        <v>34</v>
      </c>
      <c r="G61" s="3" t="s">
        <v>35</v>
      </c>
      <c r="H61" s="5">
        <v>20</v>
      </c>
      <c r="I61" s="19">
        <v>0</v>
      </c>
      <c r="J61" s="7">
        <v>0.13700000000000001</v>
      </c>
      <c r="K61" s="7" t="s">
        <v>929</v>
      </c>
      <c r="L61" s="5">
        <f t="shared" si="8"/>
        <v>2.74</v>
      </c>
      <c r="M61" s="5">
        <f t="shared" si="9"/>
        <v>5.2415999999999999E-3</v>
      </c>
      <c r="N61" s="134">
        <v>1.0449999999999999</v>
      </c>
      <c r="O61" s="21"/>
      <c r="P61" s="19">
        <f t="shared" si="3"/>
        <v>0</v>
      </c>
      <c r="Q61" s="19">
        <f t="shared" si="4"/>
        <v>0</v>
      </c>
      <c r="R61" s="34">
        <f t="shared" si="5"/>
        <v>0</v>
      </c>
      <c r="S61" s="30">
        <f t="shared" si="6"/>
        <v>0</v>
      </c>
      <c r="T61" s="27"/>
    </row>
    <row r="62" spans="1:20" ht="59.1" customHeight="1">
      <c r="A62" s="10"/>
      <c r="B62" s="9" t="s">
        <v>31</v>
      </c>
      <c r="C62" s="28" t="s">
        <v>564</v>
      </c>
      <c r="D62" s="49" t="s">
        <v>741</v>
      </c>
      <c r="E62" s="6" t="s">
        <v>92</v>
      </c>
      <c r="F62" s="3" t="s">
        <v>34</v>
      </c>
      <c r="G62" s="3" t="s">
        <v>35</v>
      </c>
      <c r="H62" s="5">
        <v>20</v>
      </c>
      <c r="I62" s="19">
        <v>0</v>
      </c>
      <c r="J62" s="7">
        <v>0.13700000000000001</v>
      </c>
      <c r="K62" s="7" t="s">
        <v>929</v>
      </c>
      <c r="L62" s="5">
        <f t="shared" si="8"/>
        <v>2.74</v>
      </c>
      <c r="M62" s="5">
        <f t="shared" si="9"/>
        <v>5.2415999999999999E-3</v>
      </c>
      <c r="N62" s="134">
        <v>1.0449999999999999</v>
      </c>
      <c r="O62" s="21"/>
      <c r="P62" s="19">
        <f t="shared" si="3"/>
        <v>0</v>
      </c>
      <c r="Q62" s="19">
        <f t="shared" si="4"/>
        <v>0</v>
      </c>
      <c r="R62" s="34">
        <f t="shared" si="5"/>
        <v>0</v>
      </c>
      <c r="S62" s="30">
        <f t="shared" si="6"/>
        <v>0</v>
      </c>
      <c r="T62" s="27"/>
    </row>
    <row r="63" spans="1:20" ht="59.1" customHeight="1">
      <c r="A63" s="10"/>
      <c r="B63" s="9" t="s">
        <v>31</v>
      </c>
      <c r="C63" s="28" t="s">
        <v>565</v>
      </c>
      <c r="D63" s="49" t="s">
        <v>742</v>
      </c>
      <c r="E63" s="6" t="s">
        <v>373</v>
      </c>
      <c r="F63" s="3" t="s">
        <v>34</v>
      </c>
      <c r="G63" s="3" t="s">
        <v>35</v>
      </c>
      <c r="H63" s="5">
        <v>20</v>
      </c>
      <c r="I63" s="19">
        <v>0</v>
      </c>
      <c r="J63" s="7">
        <v>0.13700000000000001</v>
      </c>
      <c r="K63" s="7" t="s">
        <v>929</v>
      </c>
      <c r="L63" s="5">
        <f t="shared" si="8"/>
        <v>2.74</v>
      </c>
      <c r="M63" s="5">
        <f t="shared" si="9"/>
        <v>5.2415999999999999E-3</v>
      </c>
      <c r="N63" s="134">
        <v>1.0449999999999999</v>
      </c>
      <c r="O63" s="21"/>
      <c r="P63" s="19">
        <f t="shared" si="3"/>
        <v>0</v>
      </c>
      <c r="Q63" s="19">
        <f t="shared" si="4"/>
        <v>0</v>
      </c>
      <c r="R63" s="34">
        <f t="shared" si="5"/>
        <v>0</v>
      </c>
      <c r="S63" s="30">
        <f t="shared" si="6"/>
        <v>0</v>
      </c>
      <c r="T63" s="27"/>
    </row>
    <row r="64" spans="1:20" ht="59.1" customHeight="1">
      <c r="A64" s="10"/>
      <c r="B64" s="9" t="s">
        <v>31</v>
      </c>
      <c r="C64" s="28" t="s">
        <v>93</v>
      </c>
      <c r="D64" s="51" t="s">
        <v>94</v>
      </c>
      <c r="E64" s="6" t="s">
        <v>95</v>
      </c>
      <c r="F64" s="3" t="s">
        <v>34</v>
      </c>
      <c r="G64" s="3" t="s">
        <v>35</v>
      </c>
      <c r="H64" s="5">
        <v>20</v>
      </c>
      <c r="I64" s="19">
        <v>0</v>
      </c>
      <c r="J64" s="7">
        <v>0.13700000000000001</v>
      </c>
      <c r="K64" s="7" t="s">
        <v>929</v>
      </c>
      <c r="L64" s="5">
        <f t="shared" si="8"/>
        <v>2.74</v>
      </c>
      <c r="M64" s="5">
        <f t="shared" si="9"/>
        <v>5.2415999999999999E-3</v>
      </c>
      <c r="N64" s="134">
        <v>1.0449999999999999</v>
      </c>
      <c r="O64" s="21"/>
      <c r="P64" s="19">
        <f t="shared" si="3"/>
        <v>0</v>
      </c>
      <c r="Q64" s="19">
        <f t="shared" si="4"/>
        <v>0</v>
      </c>
      <c r="R64" s="34">
        <f t="shared" si="5"/>
        <v>0</v>
      </c>
      <c r="S64" s="30">
        <f t="shared" si="6"/>
        <v>0</v>
      </c>
      <c r="T64" s="27"/>
    </row>
    <row r="65" spans="1:131" ht="59.1" customHeight="1">
      <c r="A65" s="10"/>
      <c r="B65" s="9" t="s">
        <v>31</v>
      </c>
      <c r="C65" s="28" t="s">
        <v>566</v>
      </c>
      <c r="D65" s="49" t="s">
        <v>743</v>
      </c>
      <c r="E65" s="6" t="s">
        <v>374</v>
      </c>
      <c r="F65" s="3" t="s">
        <v>34</v>
      </c>
      <c r="G65" s="3" t="s">
        <v>35</v>
      </c>
      <c r="H65" s="5">
        <v>20</v>
      </c>
      <c r="I65" s="19">
        <v>0</v>
      </c>
      <c r="J65" s="7">
        <v>0.13700000000000001</v>
      </c>
      <c r="K65" s="7" t="s">
        <v>929</v>
      </c>
      <c r="L65" s="5">
        <f t="shared" si="8"/>
        <v>2.74</v>
      </c>
      <c r="M65" s="5">
        <f t="shared" si="9"/>
        <v>5.2415999999999999E-3</v>
      </c>
      <c r="N65" s="134">
        <v>1.0449999999999999</v>
      </c>
      <c r="O65" s="21"/>
      <c r="P65" s="19">
        <f t="shared" si="3"/>
        <v>0</v>
      </c>
      <c r="Q65" s="19">
        <f t="shared" si="4"/>
        <v>0</v>
      </c>
      <c r="R65" s="34">
        <f t="shared" si="5"/>
        <v>0</v>
      </c>
      <c r="S65" s="30">
        <f t="shared" si="6"/>
        <v>0</v>
      </c>
      <c r="T65" s="27"/>
    </row>
    <row r="66" spans="1:131" ht="59.1" customHeight="1">
      <c r="A66" s="10"/>
      <c r="B66" s="9" t="s">
        <v>31</v>
      </c>
      <c r="C66" s="28" t="s">
        <v>567</v>
      </c>
      <c r="D66" s="49" t="s">
        <v>744</v>
      </c>
      <c r="E66" s="6" t="s">
        <v>375</v>
      </c>
      <c r="F66" s="3" t="s">
        <v>34</v>
      </c>
      <c r="G66" s="3" t="s">
        <v>35</v>
      </c>
      <c r="H66" s="5">
        <v>20</v>
      </c>
      <c r="I66" s="19">
        <v>0</v>
      </c>
      <c r="J66" s="7">
        <v>0.13700000000000001</v>
      </c>
      <c r="K66" s="7" t="s">
        <v>929</v>
      </c>
      <c r="L66" s="5">
        <f t="shared" si="8"/>
        <v>2.74</v>
      </c>
      <c r="M66" s="5">
        <f t="shared" si="9"/>
        <v>5.2415999999999999E-3</v>
      </c>
      <c r="N66" s="134">
        <v>1.0449999999999999</v>
      </c>
      <c r="O66" s="21"/>
      <c r="P66" s="19">
        <f t="shared" si="3"/>
        <v>0</v>
      </c>
      <c r="Q66" s="19">
        <f t="shared" si="4"/>
        <v>0</v>
      </c>
      <c r="R66" s="34">
        <f t="shared" si="5"/>
        <v>0</v>
      </c>
      <c r="S66" s="30">
        <f t="shared" si="6"/>
        <v>0</v>
      </c>
      <c r="T66" s="27"/>
    </row>
    <row r="67" spans="1:131" ht="57" customHeight="1">
      <c r="A67" s="13"/>
      <c r="B67" s="9" t="s">
        <v>31</v>
      </c>
      <c r="C67" s="28" t="s">
        <v>97</v>
      </c>
      <c r="D67" s="52" t="s">
        <v>98</v>
      </c>
      <c r="E67" s="6" t="s">
        <v>99</v>
      </c>
      <c r="F67" s="3" t="s">
        <v>34</v>
      </c>
      <c r="G67" s="3" t="s">
        <v>35</v>
      </c>
      <c r="H67" s="5">
        <v>20</v>
      </c>
      <c r="I67" s="19">
        <v>0</v>
      </c>
      <c r="J67" s="7">
        <v>0.13700000000000001</v>
      </c>
      <c r="K67" s="7" t="s">
        <v>929</v>
      </c>
      <c r="L67" s="5">
        <f t="shared" si="8"/>
        <v>2.74</v>
      </c>
      <c r="M67" s="5">
        <f t="shared" si="9"/>
        <v>5.2415999999999999E-3</v>
      </c>
      <c r="N67" s="134">
        <v>1.0449999999999999</v>
      </c>
      <c r="O67" s="21"/>
      <c r="P67" s="19">
        <f t="shared" si="3"/>
        <v>0</v>
      </c>
      <c r="Q67" s="19">
        <f t="shared" si="4"/>
        <v>0</v>
      </c>
      <c r="R67" s="34">
        <f t="shared" si="5"/>
        <v>0</v>
      </c>
      <c r="S67" s="30">
        <f t="shared" si="6"/>
        <v>0</v>
      </c>
      <c r="T67" s="27"/>
    </row>
    <row r="68" spans="1:131" ht="57" customHeight="1">
      <c r="A68" s="10"/>
      <c r="B68" s="9" t="s">
        <v>31</v>
      </c>
      <c r="C68" s="28" t="s">
        <v>100</v>
      </c>
      <c r="D68" s="52" t="s">
        <v>101</v>
      </c>
      <c r="E68" s="6" t="s">
        <v>376</v>
      </c>
      <c r="F68" s="3" t="s">
        <v>34</v>
      </c>
      <c r="G68" s="3" t="s">
        <v>35</v>
      </c>
      <c r="H68" s="5">
        <v>20</v>
      </c>
      <c r="I68" s="19">
        <v>0</v>
      </c>
      <c r="J68" s="7">
        <v>0.13700000000000001</v>
      </c>
      <c r="K68" s="7" t="s">
        <v>929</v>
      </c>
      <c r="L68" s="5">
        <f t="shared" si="8"/>
        <v>2.74</v>
      </c>
      <c r="M68" s="5">
        <f t="shared" si="9"/>
        <v>5.2415999999999999E-3</v>
      </c>
      <c r="N68" s="134">
        <v>1.0449999999999999</v>
      </c>
      <c r="O68" s="21"/>
      <c r="P68" s="19">
        <f t="shared" si="3"/>
        <v>0</v>
      </c>
      <c r="Q68" s="19">
        <f t="shared" si="4"/>
        <v>0</v>
      </c>
      <c r="R68" s="34">
        <f t="shared" si="5"/>
        <v>0</v>
      </c>
      <c r="S68" s="30">
        <f t="shared" si="6"/>
        <v>0</v>
      </c>
      <c r="T68" s="27"/>
    </row>
    <row r="69" spans="1:131" ht="57" customHeight="1">
      <c r="A69" s="10"/>
      <c r="B69" s="9" t="s">
        <v>31</v>
      </c>
      <c r="C69" s="28" t="s">
        <v>569</v>
      </c>
      <c r="D69" s="49" t="s">
        <v>745</v>
      </c>
      <c r="E69" s="6" t="s">
        <v>377</v>
      </c>
      <c r="F69" s="3" t="s">
        <v>34</v>
      </c>
      <c r="G69" s="3" t="s">
        <v>35</v>
      </c>
      <c r="H69" s="5">
        <v>20</v>
      </c>
      <c r="I69" s="19">
        <v>0</v>
      </c>
      <c r="J69" s="7">
        <v>0.13700000000000001</v>
      </c>
      <c r="K69" s="7" t="s">
        <v>929</v>
      </c>
      <c r="L69" s="5">
        <f t="shared" si="8"/>
        <v>2.74</v>
      </c>
      <c r="M69" s="5">
        <f t="shared" si="9"/>
        <v>5.2415999999999999E-3</v>
      </c>
      <c r="N69" s="134">
        <v>1.0449999999999999</v>
      </c>
      <c r="O69" s="21"/>
      <c r="P69" s="19">
        <f t="shared" si="3"/>
        <v>0</v>
      </c>
      <c r="Q69" s="19">
        <f t="shared" si="4"/>
        <v>0</v>
      </c>
      <c r="R69" s="34">
        <f t="shared" si="5"/>
        <v>0</v>
      </c>
      <c r="S69" s="30">
        <f t="shared" si="6"/>
        <v>0</v>
      </c>
      <c r="T69" s="27"/>
    </row>
    <row r="70" spans="1:131" ht="57" customHeight="1">
      <c r="A70" s="10"/>
      <c r="B70" s="9" t="s">
        <v>31</v>
      </c>
      <c r="C70" s="28" t="s">
        <v>568</v>
      </c>
      <c r="D70" s="49" t="s">
        <v>746</v>
      </c>
      <c r="E70" s="6" t="s">
        <v>378</v>
      </c>
      <c r="F70" s="3" t="s">
        <v>34</v>
      </c>
      <c r="G70" s="3" t="s">
        <v>35</v>
      </c>
      <c r="H70" s="5">
        <v>20</v>
      </c>
      <c r="I70" s="19">
        <v>0</v>
      </c>
      <c r="J70" s="7">
        <v>0.13700000000000001</v>
      </c>
      <c r="K70" s="7" t="s">
        <v>929</v>
      </c>
      <c r="L70" s="5">
        <f t="shared" si="8"/>
        <v>2.74</v>
      </c>
      <c r="M70" s="5">
        <f t="shared" si="9"/>
        <v>5.2415999999999999E-3</v>
      </c>
      <c r="N70" s="134">
        <v>1.0449999999999999</v>
      </c>
      <c r="O70" s="21"/>
      <c r="P70" s="19">
        <f t="shared" si="3"/>
        <v>0</v>
      </c>
      <c r="Q70" s="19">
        <f t="shared" si="4"/>
        <v>0</v>
      </c>
      <c r="R70" s="34">
        <f t="shared" si="5"/>
        <v>0</v>
      </c>
      <c r="S70" s="30">
        <f t="shared" si="6"/>
        <v>0</v>
      </c>
      <c r="T70" s="27"/>
    </row>
    <row r="71" spans="1:131" s="2" customFormat="1" ht="54" customHeight="1">
      <c r="A71" s="13"/>
      <c r="B71" s="9" t="s">
        <v>31</v>
      </c>
      <c r="C71" s="28" t="s">
        <v>102</v>
      </c>
      <c r="D71" s="51" t="s">
        <v>103</v>
      </c>
      <c r="E71" s="28" t="s">
        <v>104</v>
      </c>
      <c r="F71" s="3" t="s">
        <v>34</v>
      </c>
      <c r="G71" s="3" t="s">
        <v>35</v>
      </c>
      <c r="H71" s="5">
        <v>20</v>
      </c>
      <c r="I71" s="19">
        <v>0</v>
      </c>
      <c r="J71" s="7">
        <v>0.13700000000000001</v>
      </c>
      <c r="K71" s="7" t="s">
        <v>929</v>
      </c>
      <c r="L71" s="5">
        <f t="shared" si="8"/>
        <v>2.74</v>
      </c>
      <c r="M71" s="5">
        <f t="shared" si="9"/>
        <v>5.2415999999999999E-3</v>
      </c>
      <c r="N71" s="134">
        <v>1.0449999999999999</v>
      </c>
      <c r="O71" s="21"/>
      <c r="P71" s="19">
        <f t="shared" si="3"/>
        <v>0</v>
      </c>
      <c r="Q71" s="19">
        <f t="shared" si="4"/>
        <v>0</v>
      </c>
      <c r="R71" s="34">
        <f t="shared" si="5"/>
        <v>0</v>
      </c>
      <c r="S71" s="30">
        <f t="shared" si="6"/>
        <v>0</v>
      </c>
      <c r="T71" s="27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</row>
    <row r="72" spans="1:131" s="2" customFormat="1" ht="54" customHeight="1">
      <c r="A72" s="10"/>
      <c r="B72" s="9" t="s">
        <v>31</v>
      </c>
      <c r="C72" s="28" t="s">
        <v>105</v>
      </c>
      <c r="D72" s="51" t="s">
        <v>106</v>
      </c>
      <c r="E72" s="28" t="s">
        <v>110</v>
      </c>
      <c r="F72" s="3" t="s">
        <v>34</v>
      </c>
      <c r="G72" s="3" t="s">
        <v>35</v>
      </c>
      <c r="H72" s="5">
        <v>20</v>
      </c>
      <c r="I72" s="19">
        <v>0</v>
      </c>
      <c r="J72" s="7">
        <v>0.13700000000000001</v>
      </c>
      <c r="K72" s="7" t="s">
        <v>929</v>
      </c>
      <c r="L72" s="5">
        <f t="shared" si="8"/>
        <v>2.74</v>
      </c>
      <c r="M72" s="5">
        <f t="shared" si="9"/>
        <v>5.2415999999999999E-3</v>
      </c>
      <c r="N72" s="134">
        <v>1.0449999999999999</v>
      </c>
      <c r="O72" s="21"/>
      <c r="P72" s="19">
        <f t="shared" si="3"/>
        <v>0</v>
      </c>
      <c r="Q72" s="19">
        <f t="shared" si="4"/>
        <v>0</v>
      </c>
      <c r="R72" s="34">
        <f t="shared" si="5"/>
        <v>0</v>
      </c>
      <c r="S72" s="30">
        <f t="shared" si="6"/>
        <v>0</v>
      </c>
      <c r="T72" s="27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</row>
    <row r="73" spans="1:131" s="2" customFormat="1" ht="54" customHeight="1">
      <c r="A73" s="10"/>
      <c r="B73" s="9" t="s">
        <v>31</v>
      </c>
      <c r="C73" s="28" t="s">
        <v>108</v>
      </c>
      <c r="D73" s="51" t="s">
        <v>109</v>
      </c>
      <c r="E73" s="28" t="s">
        <v>107</v>
      </c>
      <c r="F73" s="3" t="s">
        <v>34</v>
      </c>
      <c r="G73" s="3" t="s">
        <v>35</v>
      </c>
      <c r="H73" s="5">
        <v>20</v>
      </c>
      <c r="I73" s="19">
        <v>0</v>
      </c>
      <c r="J73" s="7">
        <v>0.13700000000000001</v>
      </c>
      <c r="K73" s="7" t="s">
        <v>929</v>
      </c>
      <c r="L73" s="5">
        <f t="shared" si="8"/>
        <v>2.74</v>
      </c>
      <c r="M73" s="5">
        <f t="shared" si="9"/>
        <v>5.2415999999999999E-3</v>
      </c>
      <c r="N73" s="134">
        <v>1.0449999999999999</v>
      </c>
      <c r="O73" s="21"/>
      <c r="P73" s="19">
        <f t="shared" si="3"/>
        <v>0</v>
      </c>
      <c r="Q73" s="19">
        <f t="shared" si="4"/>
        <v>0</v>
      </c>
      <c r="R73" s="34">
        <f t="shared" si="5"/>
        <v>0</v>
      </c>
      <c r="S73" s="30">
        <f t="shared" si="6"/>
        <v>0</v>
      </c>
      <c r="T73" s="27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</row>
    <row r="74" spans="1:131" s="2" customFormat="1" ht="54" customHeight="1">
      <c r="A74" s="10"/>
      <c r="B74" s="9" t="s">
        <v>31</v>
      </c>
      <c r="C74" s="28" t="s">
        <v>572</v>
      </c>
      <c r="D74" s="49" t="s">
        <v>747</v>
      </c>
      <c r="E74" s="28" t="s">
        <v>379</v>
      </c>
      <c r="F74" s="3" t="s">
        <v>34</v>
      </c>
      <c r="G74" s="3" t="s">
        <v>35</v>
      </c>
      <c r="H74" s="5">
        <v>20</v>
      </c>
      <c r="I74" s="19">
        <v>0</v>
      </c>
      <c r="J74" s="7">
        <v>0.13700000000000001</v>
      </c>
      <c r="K74" s="7" t="s">
        <v>929</v>
      </c>
      <c r="L74" s="5">
        <f t="shared" si="8"/>
        <v>2.74</v>
      </c>
      <c r="M74" s="5">
        <f t="shared" si="9"/>
        <v>5.2415999999999999E-3</v>
      </c>
      <c r="N74" s="134">
        <v>1.0449999999999999</v>
      </c>
      <c r="O74" s="21"/>
      <c r="P74" s="19">
        <f t="shared" si="3"/>
        <v>0</v>
      </c>
      <c r="Q74" s="19">
        <f t="shared" si="4"/>
        <v>0</v>
      </c>
      <c r="R74" s="34">
        <f t="shared" si="5"/>
        <v>0</v>
      </c>
      <c r="S74" s="30">
        <f t="shared" si="6"/>
        <v>0</v>
      </c>
      <c r="T74" s="27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</row>
    <row r="75" spans="1:131" s="2" customFormat="1" ht="54" customHeight="1">
      <c r="A75" s="10"/>
      <c r="B75" s="9" t="s">
        <v>31</v>
      </c>
      <c r="C75" s="28" t="s">
        <v>573</v>
      </c>
      <c r="D75" s="49" t="s">
        <v>748</v>
      </c>
      <c r="E75" s="28" t="s">
        <v>380</v>
      </c>
      <c r="F75" s="3" t="s">
        <v>34</v>
      </c>
      <c r="G75" s="3" t="s">
        <v>35</v>
      </c>
      <c r="H75" s="5">
        <v>20</v>
      </c>
      <c r="I75" s="19">
        <v>0</v>
      </c>
      <c r="J75" s="7">
        <v>0.13700000000000001</v>
      </c>
      <c r="K75" s="7" t="s">
        <v>929</v>
      </c>
      <c r="L75" s="5">
        <f t="shared" si="8"/>
        <v>2.74</v>
      </c>
      <c r="M75" s="5">
        <f t="shared" si="9"/>
        <v>5.2415999999999999E-3</v>
      </c>
      <c r="N75" s="134">
        <v>1.0449999999999999</v>
      </c>
      <c r="O75" s="21"/>
      <c r="P75" s="19">
        <f t="shared" si="3"/>
        <v>0</v>
      </c>
      <c r="Q75" s="19">
        <f t="shared" si="4"/>
        <v>0</v>
      </c>
      <c r="R75" s="34">
        <f t="shared" si="5"/>
        <v>0</v>
      </c>
      <c r="S75" s="30">
        <f t="shared" si="6"/>
        <v>0</v>
      </c>
      <c r="T75" s="27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</row>
    <row r="76" spans="1:131" s="2" customFormat="1" ht="54" customHeight="1">
      <c r="A76" s="10"/>
      <c r="B76" s="9" t="s">
        <v>31</v>
      </c>
      <c r="C76" s="28" t="s">
        <v>570</v>
      </c>
      <c r="D76" s="51" t="s">
        <v>571</v>
      </c>
      <c r="E76" s="28" t="s">
        <v>381</v>
      </c>
      <c r="F76" s="3" t="s">
        <v>34</v>
      </c>
      <c r="G76" s="3" t="s">
        <v>35</v>
      </c>
      <c r="H76" s="5">
        <v>20</v>
      </c>
      <c r="I76" s="19">
        <v>0</v>
      </c>
      <c r="J76" s="7">
        <v>0.13700000000000001</v>
      </c>
      <c r="K76" s="7" t="s">
        <v>929</v>
      </c>
      <c r="L76" s="5">
        <f t="shared" si="8"/>
        <v>2.74</v>
      </c>
      <c r="M76" s="5">
        <f t="shared" si="9"/>
        <v>5.2415999999999999E-3</v>
      </c>
      <c r="N76" s="134">
        <v>1.0449999999999999</v>
      </c>
      <c r="O76" s="21"/>
      <c r="P76" s="19">
        <f t="shared" si="3"/>
        <v>0</v>
      </c>
      <c r="Q76" s="19">
        <f t="shared" si="4"/>
        <v>0</v>
      </c>
      <c r="R76" s="34">
        <f t="shared" si="5"/>
        <v>0</v>
      </c>
      <c r="S76" s="30">
        <f t="shared" si="6"/>
        <v>0</v>
      </c>
      <c r="T76" s="27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</row>
    <row r="77" spans="1:131" s="2" customFormat="1" ht="54" customHeight="1" thickBot="1">
      <c r="A77" s="10"/>
      <c r="B77" s="9" t="s">
        <v>31</v>
      </c>
      <c r="C77" s="28" t="s">
        <v>574</v>
      </c>
      <c r="D77" s="49" t="s">
        <v>749</v>
      </c>
      <c r="E77" s="28" t="s">
        <v>382</v>
      </c>
      <c r="F77" s="3" t="s">
        <v>34</v>
      </c>
      <c r="G77" s="3" t="s">
        <v>35</v>
      </c>
      <c r="H77" s="5">
        <v>20</v>
      </c>
      <c r="I77" s="19">
        <v>0</v>
      </c>
      <c r="J77" s="7">
        <v>0.13700000000000001</v>
      </c>
      <c r="K77" s="7" t="s">
        <v>929</v>
      </c>
      <c r="L77" s="5">
        <f t="shared" si="8"/>
        <v>2.74</v>
      </c>
      <c r="M77" s="5">
        <f t="shared" si="9"/>
        <v>5.2415999999999999E-3</v>
      </c>
      <c r="N77" s="134">
        <v>1.0449999999999999</v>
      </c>
      <c r="O77" s="21"/>
      <c r="P77" s="19">
        <f t="shared" si="3"/>
        <v>0</v>
      </c>
      <c r="Q77" s="19">
        <f t="shared" si="4"/>
        <v>0</v>
      </c>
      <c r="R77" s="34">
        <f t="shared" si="5"/>
        <v>0</v>
      </c>
      <c r="S77" s="30">
        <f t="shared" si="6"/>
        <v>0</v>
      </c>
      <c r="T77" s="2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</row>
    <row r="78" spans="1:131" s="2" customFormat="1" ht="60.9" customHeight="1">
      <c r="A78" s="35"/>
      <c r="B78" s="9" t="s">
        <v>31</v>
      </c>
      <c r="C78" s="28" t="s">
        <v>111</v>
      </c>
      <c r="D78" s="51" t="s">
        <v>112</v>
      </c>
      <c r="E78" s="28" t="s">
        <v>113</v>
      </c>
      <c r="F78" s="3" t="s">
        <v>34</v>
      </c>
      <c r="G78" s="3" t="s">
        <v>35</v>
      </c>
      <c r="H78" s="5">
        <v>20</v>
      </c>
      <c r="I78" s="19">
        <v>0</v>
      </c>
      <c r="J78" s="7">
        <v>0.13700000000000001</v>
      </c>
      <c r="K78" s="7" t="s">
        <v>929</v>
      </c>
      <c r="L78" s="5">
        <f t="shared" si="8"/>
        <v>2.74</v>
      </c>
      <c r="M78" s="5">
        <f t="shared" ref="M78:M91" si="10">0.3*0.156*0.112</f>
        <v>5.2415999999999999E-3</v>
      </c>
      <c r="N78" s="134">
        <v>1.0449999999999999</v>
      </c>
      <c r="O78" s="21"/>
      <c r="P78" s="19">
        <f t="shared" si="3"/>
        <v>0</v>
      </c>
      <c r="Q78" s="19">
        <f t="shared" si="4"/>
        <v>0</v>
      </c>
      <c r="R78" s="34">
        <f t="shared" si="5"/>
        <v>0</v>
      </c>
      <c r="S78" s="30">
        <f t="shared" si="6"/>
        <v>0</v>
      </c>
      <c r="T78" s="27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</row>
    <row r="79" spans="1:131" ht="60.9" customHeight="1">
      <c r="A79" s="36"/>
      <c r="B79" s="9" t="s">
        <v>31</v>
      </c>
      <c r="C79" s="28" t="s">
        <v>114</v>
      </c>
      <c r="D79" s="51" t="s">
        <v>115</v>
      </c>
      <c r="E79" s="28" t="s">
        <v>119</v>
      </c>
      <c r="F79" s="3" t="s">
        <v>34</v>
      </c>
      <c r="G79" s="3" t="s">
        <v>35</v>
      </c>
      <c r="H79" s="5">
        <v>20</v>
      </c>
      <c r="I79" s="19">
        <v>0</v>
      </c>
      <c r="J79" s="7">
        <v>0.13700000000000001</v>
      </c>
      <c r="K79" s="7" t="s">
        <v>929</v>
      </c>
      <c r="L79" s="5">
        <f t="shared" si="8"/>
        <v>2.74</v>
      </c>
      <c r="M79" s="5">
        <f t="shared" si="10"/>
        <v>5.2415999999999999E-3</v>
      </c>
      <c r="N79" s="134">
        <v>1.0449999999999999</v>
      </c>
      <c r="O79" s="21"/>
      <c r="P79" s="19">
        <f t="shared" ref="P79:P142" si="11">O79*H79</f>
        <v>0</v>
      </c>
      <c r="Q79" s="19">
        <f t="shared" ref="Q79:Q142" si="12">O79*L79</f>
        <v>0</v>
      </c>
      <c r="R79" s="34">
        <f t="shared" ref="R79:R142" si="13">O79*M79</f>
        <v>0</v>
      </c>
      <c r="S79" s="30">
        <f t="shared" ref="S79:S142" si="14">N79*P79</f>
        <v>0</v>
      </c>
      <c r="T79" s="27"/>
    </row>
    <row r="80" spans="1:131" ht="60.9" customHeight="1">
      <c r="A80" s="36"/>
      <c r="B80" s="9" t="s">
        <v>31</v>
      </c>
      <c r="C80" s="28" t="s">
        <v>117</v>
      </c>
      <c r="D80" s="51" t="s">
        <v>118</v>
      </c>
      <c r="E80" s="28" t="s">
        <v>116</v>
      </c>
      <c r="F80" s="3" t="s">
        <v>34</v>
      </c>
      <c r="G80" s="3" t="s">
        <v>35</v>
      </c>
      <c r="H80" s="5">
        <v>20</v>
      </c>
      <c r="I80" s="19">
        <v>0</v>
      </c>
      <c r="J80" s="7">
        <v>0.13700000000000001</v>
      </c>
      <c r="K80" s="7" t="s">
        <v>929</v>
      </c>
      <c r="L80" s="5">
        <f t="shared" si="8"/>
        <v>2.74</v>
      </c>
      <c r="M80" s="5">
        <f t="shared" si="10"/>
        <v>5.2415999999999999E-3</v>
      </c>
      <c r="N80" s="134">
        <v>1.0449999999999999</v>
      </c>
      <c r="O80" s="21"/>
      <c r="P80" s="19">
        <f t="shared" si="11"/>
        <v>0</v>
      </c>
      <c r="Q80" s="19">
        <f t="shared" si="12"/>
        <v>0</v>
      </c>
      <c r="R80" s="34">
        <f t="shared" si="13"/>
        <v>0</v>
      </c>
      <c r="S80" s="30">
        <f t="shared" si="14"/>
        <v>0</v>
      </c>
      <c r="T80" s="27"/>
    </row>
    <row r="81" spans="1:20" ht="60.9" customHeight="1">
      <c r="A81" s="36"/>
      <c r="B81" s="9" t="s">
        <v>31</v>
      </c>
      <c r="C81" s="28" t="s">
        <v>577</v>
      </c>
      <c r="D81" s="49" t="s">
        <v>750</v>
      </c>
      <c r="E81" s="28" t="s">
        <v>383</v>
      </c>
      <c r="F81" s="3" t="s">
        <v>34</v>
      </c>
      <c r="G81" s="3" t="s">
        <v>35</v>
      </c>
      <c r="H81" s="5">
        <v>20</v>
      </c>
      <c r="I81" s="19">
        <v>0</v>
      </c>
      <c r="J81" s="7">
        <v>0.13700000000000001</v>
      </c>
      <c r="K81" s="7" t="s">
        <v>929</v>
      </c>
      <c r="L81" s="5">
        <f t="shared" si="8"/>
        <v>2.74</v>
      </c>
      <c r="M81" s="5">
        <f t="shared" si="10"/>
        <v>5.2415999999999999E-3</v>
      </c>
      <c r="N81" s="134">
        <v>1.0449999999999999</v>
      </c>
      <c r="O81" s="21"/>
      <c r="P81" s="19">
        <f t="shared" si="11"/>
        <v>0</v>
      </c>
      <c r="Q81" s="19">
        <f t="shared" si="12"/>
        <v>0</v>
      </c>
      <c r="R81" s="34">
        <f t="shared" si="13"/>
        <v>0</v>
      </c>
      <c r="S81" s="30">
        <f t="shared" si="14"/>
        <v>0</v>
      </c>
      <c r="T81" s="27"/>
    </row>
    <row r="82" spans="1:20" ht="60.9" customHeight="1">
      <c r="A82" s="36"/>
      <c r="B82" s="9" t="s">
        <v>31</v>
      </c>
      <c r="C82" s="28" t="s">
        <v>575</v>
      </c>
      <c r="D82" s="51" t="s">
        <v>576</v>
      </c>
      <c r="E82" s="28" t="s">
        <v>384</v>
      </c>
      <c r="F82" s="3" t="s">
        <v>34</v>
      </c>
      <c r="G82" s="3" t="s">
        <v>35</v>
      </c>
      <c r="H82" s="5">
        <v>20</v>
      </c>
      <c r="I82" s="19">
        <v>0</v>
      </c>
      <c r="J82" s="7">
        <v>0.13700000000000001</v>
      </c>
      <c r="K82" s="7" t="s">
        <v>929</v>
      </c>
      <c r="L82" s="5">
        <f t="shared" si="8"/>
        <v>2.74</v>
      </c>
      <c r="M82" s="5">
        <f t="shared" si="10"/>
        <v>5.2415999999999999E-3</v>
      </c>
      <c r="N82" s="134">
        <v>1.0449999999999999</v>
      </c>
      <c r="O82" s="21"/>
      <c r="P82" s="19">
        <f t="shared" si="11"/>
        <v>0</v>
      </c>
      <c r="Q82" s="19">
        <f t="shared" si="12"/>
        <v>0</v>
      </c>
      <c r="R82" s="34">
        <f t="shared" si="13"/>
        <v>0</v>
      </c>
      <c r="S82" s="30">
        <f t="shared" si="14"/>
        <v>0</v>
      </c>
      <c r="T82" s="27"/>
    </row>
    <row r="83" spans="1:20" ht="60.9" customHeight="1">
      <c r="A83" s="36"/>
      <c r="B83" s="9" t="s">
        <v>31</v>
      </c>
      <c r="C83" s="28" t="s">
        <v>578</v>
      </c>
      <c r="D83" s="49" t="s">
        <v>751</v>
      </c>
      <c r="E83" s="28" t="s">
        <v>385</v>
      </c>
      <c r="F83" s="3" t="s">
        <v>34</v>
      </c>
      <c r="G83" s="3" t="s">
        <v>35</v>
      </c>
      <c r="H83" s="5">
        <v>20</v>
      </c>
      <c r="I83" s="19">
        <v>0</v>
      </c>
      <c r="J83" s="7">
        <v>0.13700000000000001</v>
      </c>
      <c r="K83" s="7" t="s">
        <v>929</v>
      </c>
      <c r="L83" s="5">
        <f t="shared" si="8"/>
        <v>2.74</v>
      </c>
      <c r="M83" s="5">
        <f t="shared" si="10"/>
        <v>5.2415999999999999E-3</v>
      </c>
      <c r="N83" s="134">
        <v>1.0449999999999999</v>
      </c>
      <c r="O83" s="21"/>
      <c r="P83" s="19">
        <f t="shared" si="11"/>
        <v>0</v>
      </c>
      <c r="Q83" s="19">
        <f t="shared" si="12"/>
        <v>0</v>
      </c>
      <c r="R83" s="34">
        <f t="shared" si="13"/>
        <v>0</v>
      </c>
      <c r="S83" s="30">
        <f t="shared" si="14"/>
        <v>0</v>
      </c>
      <c r="T83" s="27"/>
    </row>
    <row r="84" spans="1:20" ht="60.9" customHeight="1" thickBot="1">
      <c r="A84" s="37"/>
      <c r="B84" s="9" t="s">
        <v>31</v>
      </c>
      <c r="C84" s="28" t="s">
        <v>579</v>
      </c>
      <c r="D84" s="49" t="s">
        <v>752</v>
      </c>
      <c r="E84" s="28" t="s">
        <v>386</v>
      </c>
      <c r="F84" s="3" t="s">
        <v>34</v>
      </c>
      <c r="G84" s="3" t="s">
        <v>35</v>
      </c>
      <c r="H84" s="5">
        <v>20</v>
      </c>
      <c r="I84" s="19">
        <v>0</v>
      </c>
      <c r="J84" s="7">
        <v>0.13700000000000001</v>
      </c>
      <c r="K84" s="7" t="s">
        <v>929</v>
      </c>
      <c r="L84" s="5">
        <f t="shared" si="8"/>
        <v>2.74</v>
      </c>
      <c r="M84" s="5">
        <f t="shared" si="10"/>
        <v>5.2415999999999999E-3</v>
      </c>
      <c r="N84" s="134">
        <v>1.0449999999999999</v>
      </c>
      <c r="O84" s="21"/>
      <c r="P84" s="19">
        <f t="shared" si="11"/>
        <v>0</v>
      </c>
      <c r="Q84" s="19">
        <f t="shared" si="12"/>
        <v>0</v>
      </c>
      <c r="R84" s="34">
        <f t="shared" si="13"/>
        <v>0</v>
      </c>
      <c r="S84" s="30">
        <f t="shared" si="14"/>
        <v>0</v>
      </c>
      <c r="T84" s="27"/>
    </row>
    <row r="85" spans="1:20" ht="57.9" customHeight="1">
      <c r="A85" s="35"/>
      <c r="B85" s="9" t="s">
        <v>31</v>
      </c>
      <c r="C85" s="28" t="s">
        <v>120</v>
      </c>
      <c r="D85" s="51" t="s">
        <v>121</v>
      </c>
      <c r="E85" s="28" t="s">
        <v>122</v>
      </c>
      <c r="F85" s="3" t="s">
        <v>34</v>
      </c>
      <c r="G85" s="3" t="s">
        <v>35</v>
      </c>
      <c r="H85" s="5">
        <v>20</v>
      </c>
      <c r="I85" s="19">
        <v>0</v>
      </c>
      <c r="J85" s="7">
        <v>0.13700000000000001</v>
      </c>
      <c r="K85" s="7" t="s">
        <v>929</v>
      </c>
      <c r="L85" s="5">
        <f t="shared" si="8"/>
        <v>2.74</v>
      </c>
      <c r="M85" s="5">
        <f t="shared" si="10"/>
        <v>5.2415999999999999E-3</v>
      </c>
      <c r="N85" s="134">
        <v>1.0449999999999999</v>
      </c>
      <c r="O85" s="21"/>
      <c r="P85" s="19">
        <f t="shared" si="11"/>
        <v>0</v>
      </c>
      <c r="Q85" s="19">
        <f t="shared" si="12"/>
        <v>0</v>
      </c>
      <c r="R85" s="34">
        <f t="shared" si="13"/>
        <v>0</v>
      </c>
      <c r="S85" s="30">
        <f t="shared" si="14"/>
        <v>0</v>
      </c>
      <c r="T85" s="27"/>
    </row>
    <row r="86" spans="1:20" ht="57.9" customHeight="1">
      <c r="A86" s="36"/>
      <c r="B86" s="9" t="s">
        <v>31</v>
      </c>
      <c r="C86" s="28" t="s">
        <v>123</v>
      </c>
      <c r="D86" s="51" t="s">
        <v>124</v>
      </c>
      <c r="E86" s="28" t="s">
        <v>129</v>
      </c>
      <c r="F86" s="3" t="s">
        <v>34</v>
      </c>
      <c r="G86" s="3" t="s">
        <v>35</v>
      </c>
      <c r="H86" s="5">
        <v>20</v>
      </c>
      <c r="I86" s="19">
        <v>0</v>
      </c>
      <c r="J86" s="7">
        <v>0.13700000000000001</v>
      </c>
      <c r="K86" s="7" t="s">
        <v>929</v>
      </c>
      <c r="L86" s="5">
        <f t="shared" si="8"/>
        <v>2.74</v>
      </c>
      <c r="M86" s="5">
        <f t="shared" si="10"/>
        <v>5.2415999999999999E-3</v>
      </c>
      <c r="N86" s="134">
        <v>1.0449999999999999</v>
      </c>
      <c r="O86" s="21"/>
      <c r="P86" s="19">
        <f t="shared" si="11"/>
        <v>0</v>
      </c>
      <c r="Q86" s="19">
        <f t="shared" si="12"/>
        <v>0</v>
      </c>
      <c r="R86" s="34">
        <f t="shared" si="13"/>
        <v>0</v>
      </c>
      <c r="S86" s="30">
        <f t="shared" si="14"/>
        <v>0</v>
      </c>
      <c r="T86" s="27"/>
    </row>
    <row r="87" spans="1:20" ht="57.9" customHeight="1">
      <c r="A87" s="36"/>
      <c r="B87" s="9" t="s">
        <v>31</v>
      </c>
      <c r="C87" s="28" t="s">
        <v>582</v>
      </c>
      <c r="D87" s="49" t="s">
        <v>753</v>
      </c>
      <c r="E87" s="28" t="s">
        <v>125</v>
      </c>
      <c r="F87" s="3" t="s">
        <v>34</v>
      </c>
      <c r="G87" s="3" t="s">
        <v>35</v>
      </c>
      <c r="H87" s="5">
        <v>20</v>
      </c>
      <c r="I87" s="19">
        <v>0</v>
      </c>
      <c r="J87" s="7">
        <v>0.13700000000000001</v>
      </c>
      <c r="K87" s="7" t="s">
        <v>929</v>
      </c>
      <c r="L87" s="5">
        <f t="shared" si="8"/>
        <v>2.74</v>
      </c>
      <c r="M87" s="5">
        <f t="shared" si="10"/>
        <v>5.2415999999999999E-3</v>
      </c>
      <c r="N87" s="134">
        <v>1.0449999999999999</v>
      </c>
      <c r="O87" s="21"/>
      <c r="P87" s="19">
        <f t="shared" si="11"/>
        <v>0</v>
      </c>
      <c r="Q87" s="19">
        <f t="shared" si="12"/>
        <v>0</v>
      </c>
      <c r="R87" s="34">
        <f t="shared" si="13"/>
        <v>0</v>
      </c>
      <c r="S87" s="30">
        <f t="shared" si="14"/>
        <v>0</v>
      </c>
      <c r="T87" s="27"/>
    </row>
    <row r="88" spans="1:20" ht="57.9" customHeight="1">
      <c r="A88" s="36"/>
      <c r="B88" s="9" t="s">
        <v>31</v>
      </c>
      <c r="C88" s="28" t="s">
        <v>583</v>
      </c>
      <c r="D88" s="49" t="s">
        <v>754</v>
      </c>
      <c r="E88" s="28" t="s">
        <v>387</v>
      </c>
      <c r="F88" s="3" t="s">
        <v>34</v>
      </c>
      <c r="G88" s="3" t="s">
        <v>35</v>
      </c>
      <c r="H88" s="5">
        <v>20</v>
      </c>
      <c r="I88" s="19">
        <v>0</v>
      </c>
      <c r="J88" s="7">
        <v>0.13700000000000001</v>
      </c>
      <c r="K88" s="7" t="s">
        <v>929</v>
      </c>
      <c r="L88" s="5">
        <f t="shared" si="8"/>
        <v>2.74</v>
      </c>
      <c r="M88" s="5">
        <f t="shared" si="10"/>
        <v>5.2415999999999999E-3</v>
      </c>
      <c r="N88" s="134">
        <v>1.0449999999999999</v>
      </c>
      <c r="O88" s="21"/>
      <c r="P88" s="19">
        <f t="shared" si="11"/>
        <v>0</v>
      </c>
      <c r="Q88" s="19">
        <f t="shared" si="12"/>
        <v>0</v>
      </c>
      <c r="R88" s="34">
        <f t="shared" si="13"/>
        <v>0</v>
      </c>
      <c r="S88" s="30">
        <f t="shared" si="14"/>
        <v>0</v>
      </c>
      <c r="T88" s="27"/>
    </row>
    <row r="89" spans="1:20" ht="57.9" customHeight="1">
      <c r="A89" s="36"/>
      <c r="B89" s="9" t="s">
        <v>31</v>
      </c>
      <c r="C89" s="28" t="s">
        <v>126</v>
      </c>
      <c r="D89" s="51" t="s">
        <v>127</v>
      </c>
      <c r="E89" s="28" t="s">
        <v>128</v>
      </c>
      <c r="F89" s="3" t="s">
        <v>34</v>
      </c>
      <c r="G89" s="3" t="s">
        <v>35</v>
      </c>
      <c r="H89" s="5">
        <v>20</v>
      </c>
      <c r="I89" s="19">
        <v>0</v>
      </c>
      <c r="J89" s="7">
        <v>0.13700000000000001</v>
      </c>
      <c r="K89" s="7" t="s">
        <v>929</v>
      </c>
      <c r="L89" s="5">
        <f t="shared" si="8"/>
        <v>2.74</v>
      </c>
      <c r="M89" s="5">
        <f t="shared" si="10"/>
        <v>5.2415999999999999E-3</v>
      </c>
      <c r="N89" s="134">
        <v>1.0449999999999999</v>
      </c>
      <c r="O89" s="21"/>
      <c r="P89" s="19">
        <f t="shared" si="11"/>
        <v>0</v>
      </c>
      <c r="Q89" s="19">
        <f t="shared" si="12"/>
        <v>0</v>
      </c>
      <c r="R89" s="34">
        <f t="shared" si="13"/>
        <v>0</v>
      </c>
      <c r="S89" s="30">
        <f t="shared" si="14"/>
        <v>0</v>
      </c>
      <c r="T89" s="27"/>
    </row>
    <row r="90" spans="1:20" ht="57.9" customHeight="1">
      <c r="A90" s="36"/>
      <c r="B90" s="9" t="s">
        <v>31</v>
      </c>
      <c r="C90" s="28" t="s">
        <v>580</v>
      </c>
      <c r="D90" s="51" t="s">
        <v>581</v>
      </c>
      <c r="E90" s="28" t="s">
        <v>388</v>
      </c>
      <c r="F90" s="3" t="s">
        <v>34</v>
      </c>
      <c r="G90" s="3" t="s">
        <v>35</v>
      </c>
      <c r="H90" s="5">
        <v>20</v>
      </c>
      <c r="I90" s="19">
        <v>0</v>
      </c>
      <c r="J90" s="7">
        <v>0.13700000000000001</v>
      </c>
      <c r="K90" s="7" t="s">
        <v>929</v>
      </c>
      <c r="L90" s="5">
        <f t="shared" ref="L90:L92" si="15">J90*H90</f>
        <v>2.74</v>
      </c>
      <c r="M90" s="5">
        <f t="shared" si="10"/>
        <v>5.2415999999999999E-3</v>
      </c>
      <c r="N90" s="134">
        <v>1.0449999999999999</v>
      </c>
      <c r="O90" s="21"/>
      <c r="P90" s="19">
        <f t="shared" si="11"/>
        <v>0</v>
      </c>
      <c r="Q90" s="19">
        <f t="shared" si="12"/>
        <v>0</v>
      </c>
      <c r="R90" s="34">
        <f t="shared" si="13"/>
        <v>0</v>
      </c>
      <c r="S90" s="30">
        <f t="shared" si="14"/>
        <v>0</v>
      </c>
      <c r="T90" s="27"/>
    </row>
    <row r="91" spans="1:20" ht="57.9" customHeight="1" thickBot="1">
      <c r="A91" s="37"/>
      <c r="B91" s="9" t="s">
        <v>31</v>
      </c>
      <c r="C91" s="28" t="s">
        <v>584</v>
      </c>
      <c r="D91" s="49" t="s">
        <v>755</v>
      </c>
      <c r="E91" s="28" t="s">
        <v>389</v>
      </c>
      <c r="F91" s="3" t="s">
        <v>34</v>
      </c>
      <c r="G91" s="3" t="s">
        <v>35</v>
      </c>
      <c r="H91" s="5">
        <v>20</v>
      </c>
      <c r="I91" s="19">
        <v>0</v>
      </c>
      <c r="J91" s="7">
        <v>0.13700000000000001</v>
      </c>
      <c r="K91" s="7" t="s">
        <v>929</v>
      </c>
      <c r="L91" s="5">
        <f t="shared" si="15"/>
        <v>2.74</v>
      </c>
      <c r="M91" s="5">
        <f t="shared" si="10"/>
        <v>5.2415999999999999E-3</v>
      </c>
      <c r="N91" s="134">
        <v>1.0449999999999999</v>
      </c>
      <c r="O91" s="21"/>
      <c r="P91" s="19">
        <f t="shared" si="11"/>
        <v>0</v>
      </c>
      <c r="Q91" s="19">
        <f t="shared" si="12"/>
        <v>0</v>
      </c>
      <c r="R91" s="34">
        <f t="shared" si="13"/>
        <v>0</v>
      </c>
      <c r="S91" s="30">
        <f t="shared" si="14"/>
        <v>0</v>
      </c>
      <c r="T91" s="27"/>
    </row>
    <row r="92" spans="1:20" ht="65.099999999999994" customHeight="1">
      <c r="A92" s="11"/>
      <c r="B92" s="9" t="s">
        <v>31</v>
      </c>
      <c r="C92" s="28" t="s">
        <v>130</v>
      </c>
      <c r="D92" s="51" t="s">
        <v>131</v>
      </c>
      <c r="E92" s="6" t="s">
        <v>132</v>
      </c>
      <c r="F92" s="3" t="s">
        <v>133</v>
      </c>
      <c r="G92" s="3" t="s">
        <v>134</v>
      </c>
      <c r="H92" s="5">
        <v>48</v>
      </c>
      <c r="I92" s="19">
        <v>8</v>
      </c>
      <c r="J92" s="7">
        <v>0.14199999999999999</v>
      </c>
      <c r="K92" s="7" t="s">
        <v>930</v>
      </c>
      <c r="L92" s="5">
        <f t="shared" si="15"/>
        <v>6.8159999999999989</v>
      </c>
      <c r="M92" s="7">
        <f t="shared" ref="M92:M126" si="16">0.6*0.5*0.25</f>
        <v>7.4999999999999997E-2</v>
      </c>
      <c r="N92" s="134">
        <v>1.595</v>
      </c>
      <c r="O92" s="21"/>
      <c r="P92" s="19">
        <f t="shared" si="11"/>
        <v>0</v>
      </c>
      <c r="Q92" s="19">
        <f t="shared" si="12"/>
        <v>0</v>
      </c>
      <c r="R92" s="34">
        <f t="shared" si="13"/>
        <v>0</v>
      </c>
      <c r="S92" s="30">
        <f t="shared" si="14"/>
        <v>0</v>
      </c>
      <c r="T92" s="27"/>
    </row>
    <row r="93" spans="1:20" ht="65.099999999999994" customHeight="1">
      <c r="A93" s="11"/>
      <c r="B93" s="9" t="s">
        <v>31</v>
      </c>
      <c r="C93" s="28" t="s">
        <v>135</v>
      </c>
      <c r="D93" s="51" t="s">
        <v>136</v>
      </c>
      <c r="E93" s="6" t="s">
        <v>390</v>
      </c>
      <c r="F93" s="3" t="s">
        <v>133</v>
      </c>
      <c r="G93" s="3" t="s">
        <v>134</v>
      </c>
      <c r="H93" s="5">
        <v>48</v>
      </c>
      <c r="I93" s="19">
        <v>8</v>
      </c>
      <c r="J93" s="7">
        <v>0.14199999999999999</v>
      </c>
      <c r="K93" s="7" t="s">
        <v>930</v>
      </c>
      <c r="L93" s="5">
        <f t="shared" ref="L93:L99" si="17">J93*H93</f>
        <v>6.8159999999999989</v>
      </c>
      <c r="M93" s="7">
        <f t="shared" si="16"/>
        <v>7.4999999999999997E-2</v>
      </c>
      <c r="N93" s="134">
        <v>1.595</v>
      </c>
      <c r="O93" s="21"/>
      <c r="P93" s="19">
        <f t="shared" si="11"/>
        <v>0</v>
      </c>
      <c r="Q93" s="19">
        <f t="shared" si="12"/>
        <v>0</v>
      </c>
      <c r="R93" s="34">
        <f t="shared" si="13"/>
        <v>0</v>
      </c>
      <c r="S93" s="30">
        <f t="shared" si="14"/>
        <v>0</v>
      </c>
      <c r="T93" s="27"/>
    </row>
    <row r="94" spans="1:20" ht="65.099999999999994" customHeight="1">
      <c r="A94" s="11"/>
      <c r="B94" s="9" t="s">
        <v>31</v>
      </c>
      <c r="C94" s="28" t="s">
        <v>585</v>
      </c>
      <c r="D94" s="49" t="s">
        <v>756</v>
      </c>
      <c r="E94" s="6" t="s">
        <v>392</v>
      </c>
      <c r="F94" s="3" t="s">
        <v>133</v>
      </c>
      <c r="G94" s="3" t="s">
        <v>134</v>
      </c>
      <c r="H94" s="5">
        <v>48</v>
      </c>
      <c r="I94" s="19">
        <v>8</v>
      </c>
      <c r="J94" s="7">
        <v>0.14199999999999999</v>
      </c>
      <c r="K94" s="7" t="s">
        <v>930</v>
      </c>
      <c r="L94" s="5">
        <f t="shared" si="17"/>
        <v>6.8159999999999989</v>
      </c>
      <c r="M94" s="7">
        <f t="shared" si="16"/>
        <v>7.4999999999999997E-2</v>
      </c>
      <c r="N94" s="134">
        <v>1.595</v>
      </c>
      <c r="O94" s="21"/>
      <c r="P94" s="19">
        <f t="shared" si="11"/>
        <v>0</v>
      </c>
      <c r="Q94" s="19">
        <f t="shared" si="12"/>
        <v>0</v>
      </c>
      <c r="R94" s="34">
        <f t="shared" si="13"/>
        <v>0</v>
      </c>
      <c r="S94" s="30">
        <f t="shared" si="14"/>
        <v>0</v>
      </c>
      <c r="T94" s="27"/>
    </row>
    <row r="95" spans="1:20" ht="65.099999999999994" customHeight="1">
      <c r="A95" s="11"/>
      <c r="B95" s="9" t="s">
        <v>31</v>
      </c>
      <c r="C95" s="28" t="s">
        <v>586</v>
      </c>
      <c r="D95" s="49" t="s">
        <v>757</v>
      </c>
      <c r="E95" s="6" t="s">
        <v>393</v>
      </c>
      <c r="F95" s="3" t="s">
        <v>133</v>
      </c>
      <c r="G95" s="3" t="s">
        <v>134</v>
      </c>
      <c r="H95" s="5">
        <v>48</v>
      </c>
      <c r="I95" s="19">
        <v>8</v>
      </c>
      <c r="J95" s="7">
        <v>0.14199999999999999</v>
      </c>
      <c r="K95" s="7" t="s">
        <v>930</v>
      </c>
      <c r="L95" s="5">
        <f t="shared" si="17"/>
        <v>6.8159999999999989</v>
      </c>
      <c r="M95" s="7">
        <f t="shared" si="16"/>
        <v>7.4999999999999997E-2</v>
      </c>
      <c r="N95" s="134">
        <v>1.595</v>
      </c>
      <c r="O95" s="21"/>
      <c r="P95" s="19">
        <f t="shared" si="11"/>
        <v>0</v>
      </c>
      <c r="Q95" s="19">
        <f t="shared" si="12"/>
        <v>0</v>
      </c>
      <c r="R95" s="34">
        <f t="shared" si="13"/>
        <v>0</v>
      </c>
      <c r="S95" s="30">
        <f t="shared" si="14"/>
        <v>0</v>
      </c>
      <c r="T95" s="27"/>
    </row>
    <row r="96" spans="1:20" ht="65.099999999999994" customHeight="1">
      <c r="A96" s="11"/>
      <c r="B96" s="9" t="s">
        <v>31</v>
      </c>
      <c r="C96" s="28" t="s">
        <v>137</v>
      </c>
      <c r="D96" s="51" t="s">
        <v>138</v>
      </c>
      <c r="E96" s="6" t="s">
        <v>139</v>
      </c>
      <c r="F96" s="3" t="s">
        <v>133</v>
      </c>
      <c r="G96" s="3" t="s">
        <v>134</v>
      </c>
      <c r="H96" s="5">
        <v>48</v>
      </c>
      <c r="I96" s="19">
        <v>8</v>
      </c>
      <c r="J96" s="7">
        <v>0.14199999999999999</v>
      </c>
      <c r="K96" s="7" t="s">
        <v>930</v>
      </c>
      <c r="L96" s="5">
        <f t="shared" si="17"/>
        <v>6.8159999999999989</v>
      </c>
      <c r="M96" s="7">
        <f t="shared" si="16"/>
        <v>7.4999999999999997E-2</v>
      </c>
      <c r="N96" s="134">
        <v>1.595</v>
      </c>
      <c r="O96" s="21"/>
      <c r="P96" s="19">
        <f t="shared" si="11"/>
        <v>0</v>
      </c>
      <c r="Q96" s="19">
        <f t="shared" si="12"/>
        <v>0</v>
      </c>
      <c r="R96" s="34">
        <f t="shared" si="13"/>
        <v>0</v>
      </c>
      <c r="S96" s="30">
        <f t="shared" si="14"/>
        <v>0</v>
      </c>
      <c r="T96" s="27"/>
    </row>
    <row r="97" spans="1:20" ht="65.099999999999994" customHeight="1">
      <c r="A97" s="11"/>
      <c r="B97" s="9" t="s">
        <v>31</v>
      </c>
      <c r="C97" s="28" t="s">
        <v>140</v>
      </c>
      <c r="D97" s="51" t="s">
        <v>141</v>
      </c>
      <c r="E97" s="6" t="s">
        <v>142</v>
      </c>
      <c r="F97" s="3" t="s">
        <v>133</v>
      </c>
      <c r="G97" s="3" t="s">
        <v>134</v>
      </c>
      <c r="H97" s="5">
        <v>48</v>
      </c>
      <c r="I97" s="19">
        <v>8</v>
      </c>
      <c r="J97" s="7">
        <v>0.14199999999999999</v>
      </c>
      <c r="K97" s="7" t="s">
        <v>930</v>
      </c>
      <c r="L97" s="5">
        <f t="shared" si="17"/>
        <v>6.8159999999999989</v>
      </c>
      <c r="M97" s="7">
        <f t="shared" si="16"/>
        <v>7.4999999999999997E-2</v>
      </c>
      <c r="N97" s="134">
        <v>1.595</v>
      </c>
      <c r="O97" s="21"/>
      <c r="P97" s="19">
        <f t="shared" si="11"/>
        <v>0</v>
      </c>
      <c r="Q97" s="19">
        <f t="shared" si="12"/>
        <v>0</v>
      </c>
      <c r="R97" s="34">
        <f t="shared" si="13"/>
        <v>0</v>
      </c>
      <c r="S97" s="30">
        <f t="shared" si="14"/>
        <v>0</v>
      </c>
      <c r="T97" s="27"/>
    </row>
    <row r="98" spans="1:20" ht="65.099999999999994" customHeight="1">
      <c r="A98" s="10"/>
      <c r="B98" s="9" t="s">
        <v>31</v>
      </c>
      <c r="C98" s="28" t="s">
        <v>587</v>
      </c>
      <c r="D98" s="49" t="s">
        <v>758</v>
      </c>
      <c r="E98" s="6" t="s">
        <v>391</v>
      </c>
      <c r="F98" s="3" t="s">
        <v>133</v>
      </c>
      <c r="G98" s="3" t="s">
        <v>134</v>
      </c>
      <c r="H98" s="5">
        <v>48</v>
      </c>
      <c r="I98" s="19">
        <v>8</v>
      </c>
      <c r="J98" s="7">
        <v>0.14199999999999999</v>
      </c>
      <c r="K98" s="7" t="s">
        <v>930</v>
      </c>
      <c r="L98" s="5">
        <f t="shared" si="17"/>
        <v>6.8159999999999989</v>
      </c>
      <c r="M98" s="7">
        <f t="shared" si="16"/>
        <v>7.4999999999999997E-2</v>
      </c>
      <c r="N98" s="134">
        <v>1.595</v>
      </c>
      <c r="O98" s="21"/>
      <c r="P98" s="19">
        <f t="shared" si="11"/>
        <v>0</v>
      </c>
      <c r="Q98" s="19">
        <f t="shared" si="12"/>
        <v>0</v>
      </c>
      <c r="R98" s="34">
        <f t="shared" si="13"/>
        <v>0</v>
      </c>
      <c r="S98" s="30">
        <f t="shared" si="14"/>
        <v>0</v>
      </c>
      <c r="T98" s="27"/>
    </row>
    <row r="99" spans="1:20" ht="60.9" customHeight="1">
      <c r="A99" s="13"/>
      <c r="B99" s="9" t="s">
        <v>31</v>
      </c>
      <c r="C99" s="28" t="s">
        <v>143</v>
      </c>
      <c r="D99" s="51" t="s">
        <v>144</v>
      </c>
      <c r="E99" s="6" t="s">
        <v>145</v>
      </c>
      <c r="F99" s="3" t="s">
        <v>133</v>
      </c>
      <c r="G99" s="3" t="s">
        <v>134</v>
      </c>
      <c r="H99" s="5">
        <v>48</v>
      </c>
      <c r="I99" s="19">
        <v>8</v>
      </c>
      <c r="J99" s="7">
        <v>0.14199999999999999</v>
      </c>
      <c r="K99" s="7" t="s">
        <v>930</v>
      </c>
      <c r="L99" s="5">
        <f t="shared" si="17"/>
        <v>6.8159999999999989</v>
      </c>
      <c r="M99" s="7">
        <f t="shared" si="16"/>
        <v>7.4999999999999997E-2</v>
      </c>
      <c r="N99" s="134">
        <v>1.595</v>
      </c>
      <c r="O99" s="21"/>
      <c r="P99" s="19">
        <f t="shared" si="11"/>
        <v>0</v>
      </c>
      <c r="Q99" s="19">
        <f t="shared" si="12"/>
        <v>0</v>
      </c>
      <c r="R99" s="34">
        <f t="shared" si="13"/>
        <v>0</v>
      </c>
      <c r="S99" s="30">
        <f t="shared" si="14"/>
        <v>0</v>
      </c>
      <c r="T99" s="27"/>
    </row>
    <row r="100" spans="1:20" ht="60.9" customHeight="1">
      <c r="A100" s="10"/>
      <c r="B100" s="9" t="s">
        <v>31</v>
      </c>
      <c r="C100" s="28" t="s">
        <v>146</v>
      </c>
      <c r="D100" s="51" t="s">
        <v>147</v>
      </c>
      <c r="E100" s="6" t="s">
        <v>151</v>
      </c>
      <c r="F100" s="3" t="s">
        <v>133</v>
      </c>
      <c r="G100" s="3" t="s">
        <v>134</v>
      </c>
      <c r="H100" s="5">
        <v>48</v>
      </c>
      <c r="I100" s="19">
        <v>8</v>
      </c>
      <c r="J100" s="7">
        <v>0.14199999999999999</v>
      </c>
      <c r="K100" s="7" t="s">
        <v>930</v>
      </c>
      <c r="L100" s="5">
        <f t="shared" ref="L100:L126" si="18">J100*H100</f>
        <v>6.8159999999999989</v>
      </c>
      <c r="M100" s="7">
        <f t="shared" si="16"/>
        <v>7.4999999999999997E-2</v>
      </c>
      <c r="N100" s="134">
        <v>1.595</v>
      </c>
      <c r="O100" s="21"/>
      <c r="P100" s="19">
        <f t="shared" si="11"/>
        <v>0</v>
      </c>
      <c r="Q100" s="19">
        <f t="shared" si="12"/>
        <v>0</v>
      </c>
      <c r="R100" s="34">
        <f t="shared" si="13"/>
        <v>0</v>
      </c>
      <c r="S100" s="30">
        <f t="shared" si="14"/>
        <v>0</v>
      </c>
      <c r="T100" s="27"/>
    </row>
    <row r="101" spans="1:20" ht="66" customHeight="1">
      <c r="A101" s="10"/>
      <c r="B101" s="9" t="s">
        <v>31</v>
      </c>
      <c r="C101" s="28" t="s">
        <v>590</v>
      </c>
      <c r="D101" s="49" t="s">
        <v>759</v>
      </c>
      <c r="E101" s="6" t="s">
        <v>394</v>
      </c>
      <c r="F101" s="3" t="s">
        <v>133</v>
      </c>
      <c r="G101" s="3" t="s">
        <v>134</v>
      </c>
      <c r="H101" s="5">
        <v>48</v>
      </c>
      <c r="I101" s="19">
        <v>8</v>
      </c>
      <c r="J101" s="7">
        <v>0.14199999999999999</v>
      </c>
      <c r="K101" s="7" t="s">
        <v>930</v>
      </c>
      <c r="L101" s="5">
        <f t="shared" si="18"/>
        <v>6.8159999999999989</v>
      </c>
      <c r="M101" s="7">
        <f t="shared" si="16"/>
        <v>7.4999999999999997E-2</v>
      </c>
      <c r="N101" s="134">
        <v>1.595</v>
      </c>
      <c r="O101" s="21"/>
      <c r="P101" s="19">
        <f t="shared" si="11"/>
        <v>0</v>
      </c>
      <c r="Q101" s="19">
        <f t="shared" si="12"/>
        <v>0</v>
      </c>
      <c r="R101" s="34">
        <f t="shared" si="13"/>
        <v>0</v>
      </c>
      <c r="S101" s="30">
        <f t="shared" si="14"/>
        <v>0</v>
      </c>
      <c r="T101" s="27"/>
    </row>
    <row r="102" spans="1:20" ht="66" customHeight="1">
      <c r="A102" s="10"/>
      <c r="B102" s="9" t="s">
        <v>31</v>
      </c>
      <c r="C102" s="28" t="s">
        <v>591</v>
      </c>
      <c r="D102" s="49" t="s">
        <v>760</v>
      </c>
      <c r="E102" s="6" t="s">
        <v>395</v>
      </c>
      <c r="F102" s="3" t="s">
        <v>133</v>
      </c>
      <c r="G102" s="3" t="s">
        <v>134</v>
      </c>
      <c r="H102" s="5">
        <v>48</v>
      </c>
      <c r="I102" s="19">
        <v>8</v>
      </c>
      <c r="J102" s="7">
        <v>0.14199999999999999</v>
      </c>
      <c r="K102" s="7" t="s">
        <v>930</v>
      </c>
      <c r="L102" s="5">
        <f t="shared" si="18"/>
        <v>6.8159999999999989</v>
      </c>
      <c r="M102" s="7">
        <f t="shared" si="16"/>
        <v>7.4999999999999997E-2</v>
      </c>
      <c r="N102" s="134">
        <v>1.595</v>
      </c>
      <c r="O102" s="21"/>
      <c r="P102" s="19">
        <f t="shared" si="11"/>
        <v>0</v>
      </c>
      <c r="Q102" s="19">
        <f t="shared" si="12"/>
        <v>0</v>
      </c>
      <c r="R102" s="34">
        <f t="shared" si="13"/>
        <v>0</v>
      </c>
      <c r="S102" s="30">
        <f t="shared" si="14"/>
        <v>0</v>
      </c>
      <c r="T102" s="27"/>
    </row>
    <row r="103" spans="1:20" ht="66" customHeight="1">
      <c r="A103" s="10"/>
      <c r="B103" s="9" t="s">
        <v>31</v>
      </c>
      <c r="C103" s="28" t="s">
        <v>148</v>
      </c>
      <c r="D103" s="51" t="s">
        <v>149</v>
      </c>
      <c r="E103" s="6" t="s">
        <v>150</v>
      </c>
      <c r="F103" s="3" t="s">
        <v>133</v>
      </c>
      <c r="G103" s="3" t="s">
        <v>134</v>
      </c>
      <c r="H103" s="5">
        <v>48</v>
      </c>
      <c r="I103" s="19">
        <v>8</v>
      </c>
      <c r="J103" s="7">
        <v>0.14199999999999999</v>
      </c>
      <c r="K103" s="7" t="s">
        <v>930</v>
      </c>
      <c r="L103" s="5">
        <f t="shared" si="18"/>
        <v>6.8159999999999989</v>
      </c>
      <c r="M103" s="7">
        <f t="shared" si="16"/>
        <v>7.4999999999999997E-2</v>
      </c>
      <c r="N103" s="134">
        <v>1.595</v>
      </c>
      <c r="O103" s="21"/>
      <c r="P103" s="19">
        <f t="shared" si="11"/>
        <v>0</v>
      </c>
      <c r="Q103" s="19">
        <f t="shared" si="12"/>
        <v>0</v>
      </c>
      <c r="R103" s="34">
        <f t="shared" si="13"/>
        <v>0</v>
      </c>
      <c r="S103" s="30">
        <f t="shared" si="14"/>
        <v>0</v>
      </c>
      <c r="T103" s="27"/>
    </row>
    <row r="104" spans="1:20" ht="66" customHeight="1">
      <c r="A104" s="10"/>
      <c r="B104" s="9" t="s">
        <v>31</v>
      </c>
      <c r="C104" s="28" t="s">
        <v>588</v>
      </c>
      <c r="D104" s="51" t="s">
        <v>589</v>
      </c>
      <c r="E104" s="6" t="s">
        <v>397</v>
      </c>
      <c r="F104" s="3" t="s">
        <v>133</v>
      </c>
      <c r="G104" s="3" t="s">
        <v>134</v>
      </c>
      <c r="H104" s="5">
        <v>48</v>
      </c>
      <c r="I104" s="19">
        <v>8</v>
      </c>
      <c r="J104" s="7">
        <v>0.14199999999999999</v>
      </c>
      <c r="K104" s="7" t="s">
        <v>930</v>
      </c>
      <c r="L104" s="5">
        <f t="shared" si="18"/>
        <v>6.8159999999999989</v>
      </c>
      <c r="M104" s="7">
        <f t="shared" si="16"/>
        <v>7.4999999999999997E-2</v>
      </c>
      <c r="N104" s="134">
        <v>1.595</v>
      </c>
      <c r="O104" s="21"/>
      <c r="P104" s="19">
        <f t="shared" si="11"/>
        <v>0</v>
      </c>
      <c r="Q104" s="19">
        <f t="shared" si="12"/>
        <v>0</v>
      </c>
      <c r="R104" s="34">
        <f t="shared" si="13"/>
        <v>0</v>
      </c>
      <c r="S104" s="30">
        <f t="shared" si="14"/>
        <v>0</v>
      </c>
      <c r="T104" s="27"/>
    </row>
    <row r="105" spans="1:20" ht="66" customHeight="1">
      <c r="A105" s="10"/>
      <c r="B105" s="9" t="s">
        <v>31</v>
      </c>
      <c r="C105" s="28" t="s">
        <v>592</v>
      </c>
      <c r="D105" s="49" t="s">
        <v>761</v>
      </c>
      <c r="E105" s="6" t="s">
        <v>398</v>
      </c>
      <c r="F105" s="3" t="s">
        <v>133</v>
      </c>
      <c r="G105" s="3" t="s">
        <v>134</v>
      </c>
      <c r="H105" s="5">
        <v>48</v>
      </c>
      <c r="I105" s="19">
        <v>8</v>
      </c>
      <c r="J105" s="7">
        <v>0.14199999999999999</v>
      </c>
      <c r="K105" s="7" t="s">
        <v>930</v>
      </c>
      <c r="L105" s="5">
        <f t="shared" si="18"/>
        <v>6.8159999999999989</v>
      </c>
      <c r="M105" s="7">
        <f t="shared" si="16"/>
        <v>7.4999999999999997E-2</v>
      </c>
      <c r="N105" s="134">
        <v>1.595</v>
      </c>
      <c r="O105" s="21"/>
      <c r="P105" s="19">
        <f t="shared" si="11"/>
        <v>0</v>
      </c>
      <c r="Q105" s="19">
        <f t="shared" si="12"/>
        <v>0</v>
      </c>
      <c r="R105" s="34">
        <f t="shared" si="13"/>
        <v>0</v>
      </c>
      <c r="S105" s="30">
        <f t="shared" si="14"/>
        <v>0</v>
      </c>
      <c r="T105" s="27"/>
    </row>
    <row r="106" spans="1:20" ht="62.1" customHeight="1">
      <c r="A106" s="13"/>
      <c r="B106" s="9" t="s">
        <v>31</v>
      </c>
      <c r="C106" s="28" t="s">
        <v>152</v>
      </c>
      <c r="D106" s="51" t="s">
        <v>153</v>
      </c>
      <c r="E106" s="6" t="s">
        <v>154</v>
      </c>
      <c r="F106" s="3" t="s">
        <v>133</v>
      </c>
      <c r="G106" s="3" t="s">
        <v>134</v>
      </c>
      <c r="H106" s="5">
        <v>48</v>
      </c>
      <c r="I106" s="19">
        <v>8</v>
      </c>
      <c r="J106" s="7">
        <v>0.14199999999999999</v>
      </c>
      <c r="K106" s="7" t="s">
        <v>930</v>
      </c>
      <c r="L106" s="5">
        <f t="shared" si="18"/>
        <v>6.8159999999999989</v>
      </c>
      <c r="M106" s="7">
        <f t="shared" si="16"/>
        <v>7.4999999999999997E-2</v>
      </c>
      <c r="N106" s="134">
        <v>1.595</v>
      </c>
      <c r="O106" s="21"/>
      <c r="P106" s="19">
        <f t="shared" si="11"/>
        <v>0</v>
      </c>
      <c r="Q106" s="19">
        <f t="shared" si="12"/>
        <v>0</v>
      </c>
      <c r="R106" s="34">
        <f t="shared" si="13"/>
        <v>0</v>
      </c>
      <c r="S106" s="30">
        <f t="shared" si="14"/>
        <v>0</v>
      </c>
      <c r="T106" s="27"/>
    </row>
    <row r="107" spans="1:20" ht="62.1" customHeight="1">
      <c r="A107" s="10"/>
      <c r="B107" s="9" t="s">
        <v>31</v>
      </c>
      <c r="C107" s="28" t="s">
        <v>155</v>
      </c>
      <c r="D107" s="51" t="s">
        <v>156</v>
      </c>
      <c r="E107" s="6" t="s">
        <v>160</v>
      </c>
      <c r="F107" s="3" t="s">
        <v>133</v>
      </c>
      <c r="G107" s="3" t="s">
        <v>134</v>
      </c>
      <c r="H107" s="5">
        <v>48</v>
      </c>
      <c r="I107" s="19">
        <v>8</v>
      </c>
      <c r="J107" s="7">
        <v>0.14199999999999999</v>
      </c>
      <c r="K107" s="7" t="s">
        <v>930</v>
      </c>
      <c r="L107" s="5">
        <f t="shared" si="18"/>
        <v>6.8159999999999989</v>
      </c>
      <c r="M107" s="7">
        <f t="shared" si="16"/>
        <v>7.4999999999999997E-2</v>
      </c>
      <c r="N107" s="134">
        <v>1.595</v>
      </c>
      <c r="O107" s="21"/>
      <c r="P107" s="19">
        <f t="shared" si="11"/>
        <v>0</v>
      </c>
      <c r="Q107" s="19">
        <f t="shared" si="12"/>
        <v>0</v>
      </c>
      <c r="R107" s="34">
        <f t="shared" si="13"/>
        <v>0</v>
      </c>
      <c r="S107" s="30">
        <f t="shared" si="14"/>
        <v>0</v>
      </c>
      <c r="T107" s="27"/>
    </row>
    <row r="108" spans="1:20" ht="62.1" customHeight="1">
      <c r="A108" s="10"/>
      <c r="B108" s="9" t="s">
        <v>31</v>
      </c>
      <c r="C108" s="28" t="s">
        <v>596</v>
      </c>
      <c r="D108" s="49" t="s">
        <v>762</v>
      </c>
      <c r="E108" s="6" t="s">
        <v>399</v>
      </c>
      <c r="F108" s="3" t="s">
        <v>133</v>
      </c>
      <c r="G108" s="3" t="s">
        <v>134</v>
      </c>
      <c r="H108" s="5">
        <v>48</v>
      </c>
      <c r="I108" s="19">
        <v>8</v>
      </c>
      <c r="J108" s="7">
        <v>0.14199999999999999</v>
      </c>
      <c r="K108" s="7" t="s">
        <v>930</v>
      </c>
      <c r="L108" s="5">
        <f t="shared" si="18"/>
        <v>6.8159999999999989</v>
      </c>
      <c r="M108" s="7">
        <f t="shared" si="16"/>
        <v>7.4999999999999997E-2</v>
      </c>
      <c r="N108" s="134">
        <v>1.595</v>
      </c>
      <c r="O108" s="21"/>
      <c r="P108" s="19">
        <f t="shared" si="11"/>
        <v>0</v>
      </c>
      <c r="Q108" s="19">
        <f t="shared" si="12"/>
        <v>0</v>
      </c>
      <c r="R108" s="34">
        <f t="shared" si="13"/>
        <v>0</v>
      </c>
      <c r="S108" s="30">
        <f t="shared" si="14"/>
        <v>0</v>
      </c>
      <c r="T108" s="27"/>
    </row>
    <row r="109" spans="1:20" ht="62.1" customHeight="1">
      <c r="A109" s="10"/>
      <c r="B109" s="9" t="s">
        <v>31</v>
      </c>
      <c r="C109" s="28" t="s">
        <v>595</v>
      </c>
      <c r="D109" s="49">
        <v>630902097725</v>
      </c>
      <c r="E109" s="6" t="s">
        <v>400</v>
      </c>
      <c r="F109" s="3" t="s">
        <v>133</v>
      </c>
      <c r="G109" s="3" t="s">
        <v>134</v>
      </c>
      <c r="H109" s="5">
        <v>48</v>
      </c>
      <c r="I109" s="19">
        <v>8</v>
      </c>
      <c r="J109" s="7">
        <v>0.14199999999999999</v>
      </c>
      <c r="K109" s="7" t="s">
        <v>930</v>
      </c>
      <c r="L109" s="5">
        <f t="shared" si="18"/>
        <v>6.8159999999999989</v>
      </c>
      <c r="M109" s="7">
        <f t="shared" si="16"/>
        <v>7.4999999999999997E-2</v>
      </c>
      <c r="N109" s="134">
        <v>1.595</v>
      </c>
      <c r="O109" s="21"/>
      <c r="P109" s="19">
        <f t="shared" si="11"/>
        <v>0</v>
      </c>
      <c r="Q109" s="19">
        <f t="shared" si="12"/>
        <v>0</v>
      </c>
      <c r="R109" s="34">
        <f t="shared" si="13"/>
        <v>0</v>
      </c>
      <c r="S109" s="30">
        <f t="shared" si="14"/>
        <v>0</v>
      </c>
      <c r="T109" s="27"/>
    </row>
    <row r="110" spans="1:20" ht="62.1" customHeight="1">
      <c r="A110" s="10"/>
      <c r="B110" s="9" t="s">
        <v>31</v>
      </c>
      <c r="C110" s="28" t="s">
        <v>157</v>
      </c>
      <c r="D110" s="51" t="s">
        <v>158</v>
      </c>
      <c r="E110" s="6" t="s">
        <v>159</v>
      </c>
      <c r="F110" s="3" t="s">
        <v>133</v>
      </c>
      <c r="G110" s="3" t="s">
        <v>134</v>
      </c>
      <c r="H110" s="5">
        <v>48</v>
      </c>
      <c r="I110" s="19">
        <v>8</v>
      </c>
      <c r="J110" s="7">
        <v>0.14199999999999999</v>
      </c>
      <c r="K110" s="7" t="s">
        <v>930</v>
      </c>
      <c r="L110" s="5">
        <f t="shared" si="18"/>
        <v>6.8159999999999989</v>
      </c>
      <c r="M110" s="7">
        <f t="shared" si="16"/>
        <v>7.4999999999999997E-2</v>
      </c>
      <c r="N110" s="134">
        <v>1.595</v>
      </c>
      <c r="O110" s="21"/>
      <c r="P110" s="19">
        <f t="shared" si="11"/>
        <v>0</v>
      </c>
      <c r="Q110" s="19">
        <f t="shared" si="12"/>
        <v>0</v>
      </c>
      <c r="R110" s="34">
        <f t="shared" si="13"/>
        <v>0</v>
      </c>
      <c r="S110" s="30">
        <f t="shared" si="14"/>
        <v>0</v>
      </c>
      <c r="T110" s="27"/>
    </row>
    <row r="111" spans="1:20" ht="62.1" customHeight="1">
      <c r="A111" s="10"/>
      <c r="B111" s="9" t="s">
        <v>31</v>
      </c>
      <c r="C111" s="28" t="s">
        <v>593</v>
      </c>
      <c r="D111" s="51" t="s">
        <v>594</v>
      </c>
      <c r="E111" s="6" t="s">
        <v>401</v>
      </c>
      <c r="F111" s="3" t="s">
        <v>133</v>
      </c>
      <c r="G111" s="3" t="s">
        <v>134</v>
      </c>
      <c r="H111" s="5">
        <v>48</v>
      </c>
      <c r="I111" s="19">
        <v>8</v>
      </c>
      <c r="J111" s="7">
        <v>0.14199999999999999</v>
      </c>
      <c r="K111" s="7" t="s">
        <v>930</v>
      </c>
      <c r="L111" s="5">
        <f t="shared" si="18"/>
        <v>6.8159999999999989</v>
      </c>
      <c r="M111" s="7">
        <f t="shared" si="16"/>
        <v>7.4999999999999997E-2</v>
      </c>
      <c r="N111" s="134">
        <v>1.595</v>
      </c>
      <c r="O111" s="21"/>
      <c r="P111" s="19">
        <f t="shared" si="11"/>
        <v>0</v>
      </c>
      <c r="Q111" s="19">
        <f t="shared" si="12"/>
        <v>0</v>
      </c>
      <c r="R111" s="34">
        <f t="shared" si="13"/>
        <v>0</v>
      </c>
      <c r="S111" s="30">
        <f t="shared" si="14"/>
        <v>0</v>
      </c>
      <c r="T111" s="27"/>
    </row>
    <row r="112" spans="1:20" ht="62.1" customHeight="1">
      <c r="A112" s="10"/>
      <c r="B112" s="9" t="s">
        <v>31</v>
      </c>
      <c r="C112" s="28" t="s">
        <v>597</v>
      </c>
      <c r="D112" s="49" t="s">
        <v>763</v>
      </c>
      <c r="E112" s="6" t="s">
        <v>402</v>
      </c>
      <c r="F112" s="3" t="s">
        <v>133</v>
      </c>
      <c r="G112" s="3" t="s">
        <v>134</v>
      </c>
      <c r="H112" s="5">
        <v>48</v>
      </c>
      <c r="I112" s="19">
        <v>8</v>
      </c>
      <c r="J112" s="7">
        <v>0.14199999999999999</v>
      </c>
      <c r="K112" s="7" t="s">
        <v>930</v>
      </c>
      <c r="L112" s="5">
        <f t="shared" si="18"/>
        <v>6.8159999999999989</v>
      </c>
      <c r="M112" s="7">
        <f t="shared" si="16"/>
        <v>7.4999999999999997E-2</v>
      </c>
      <c r="N112" s="134">
        <v>1.595</v>
      </c>
      <c r="O112" s="21"/>
      <c r="P112" s="19">
        <f t="shared" si="11"/>
        <v>0</v>
      </c>
      <c r="Q112" s="19">
        <f t="shared" si="12"/>
        <v>0</v>
      </c>
      <c r="R112" s="34">
        <f t="shared" si="13"/>
        <v>0</v>
      </c>
      <c r="S112" s="30">
        <f t="shared" si="14"/>
        <v>0</v>
      </c>
      <c r="T112" s="27"/>
    </row>
    <row r="113" spans="1:20" ht="51.9" customHeight="1">
      <c r="A113" s="155"/>
      <c r="B113" s="9" t="s">
        <v>31</v>
      </c>
      <c r="C113" s="28" t="s">
        <v>161</v>
      </c>
      <c r="D113" s="51" t="s">
        <v>162</v>
      </c>
      <c r="E113" s="6" t="s">
        <v>163</v>
      </c>
      <c r="F113" s="3" t="s">
        <v>133</v>
      </c>
      <c r="G113" s="3" t="s">
        <v>134</v>
      </c>
      <c r="H113" s="5">
        <v>48</v>
      </c>
      <c r="I113" s="19">
        <v>8</v>
      </c>
      <c r="J113" s="7">
        <v>0.14199999999999999</v>
      </c>
      <c r="K113" s="7" t="s">
        <v>930</v>
      </c>
      <c r="L113" s="5">
        <f t="shared" si="18"/>
        <v>6.8159999999999989</v>
      </c>
      <c r="M113" s="7">
        <f t="shared" si="16"/>
        <v>7.4999999999999997E-2</v>
      </c>
      <c r="N113" s="134">
        <v>1.595</v>
      </c>
      <c r="O113" s="21"/>
      <c r="P113" s="19">
        <f t="shared" si="11"/>
        <v>0</v>
      </c>
      <c r="Q113" s="19">
        <f t="shared" si="12"/>
        <v>0</v>
      </c>
      <c r="R113" s="34">
        <f t="shared" si="13"/>
        <v>0</v>
      </c>
      <c r="S113" s="30">
        <f t="shared" si="14"/>
        <v>0</v>
      </c>
      <c r="T113" s="27"/>
    </row>
    <row r="114" spans="1:20" ht="51.9" customHeight="1">
      <c r="A114" s="156"/>
      <c r="B114" s="9" t="s">
        <v>31</v>
      </c>
      <c r="C114" s="28" t="s">
        <v>164</v>
      </c>
      <c r="D114" s="51" t="s">
        <v>165</v>
      </c>
      <c r="E114" s="6" t="s">
        <v>169</v>
      </c>
      <c r="F114" s="3" t="s">
        <v>133</v>
      </c>
      <c r="G114" s="3" t="s">
        <v>134</v>
      </c>
      <c r="H114" s="5">
        <v>48</v>
      </c>
      <c r="I114" s="19">
        <v>8</v>
      </c>
      <c r="J114" s="7">
        <v>0.14199999999999999</v>
      </c>
      <c r="K114" s="7" t="s">
        <v>930</v>
      </c>
      <c r="L114" s="5">
        <f t="shared" si="18"/>
        <v>6.8159999999999989</v>
      </c>
      <c r="M114" s="7">
        <f t="shared" si="16"/>
        <v>7.4999999999999997E-2</v>
      </c>
      <c r="N114" s="134">
        <v>1.595</v>
      </c>
      <c r="O114" s="21"/>
      <c r="P114" s="19">
        <f t="shared" si="11"/>
        <v>0</v>
      </c>
      <c r="Q114" s="19">
        <f t="shared" si="12"/>
        <v>0</v>
      </c>
      <c r="R114" s="34">
        <f t="shared" si="13"/>
        <v>0</v>
      </c>
      <c r="S114" s="30">
        <f t="shared" si="14"/>
        <v>0</v>
      </c>
      <c r="T114" s="27"/>
    </row>
    <row r="115" spans="1:20" ht="51.9" customHeight="1">
      <c r="A115" s="156"/>
      <c r="B115" s="9" t="s">
        <v>31</v>
      </c>
      <c r="C115" s="28" t="s">
        <v>600</v>
      </c>
      <c r="D115" s="49" t="s">
        <v>764</v>
      </c>
      <c r="E115" s="6" t="s">
        <v>403</v>
      </c>
      <c r="F115" s="3" t="s">
        <v>133</v>
      </c>
      <c r="G115" s="3" t="s">
        <v>134</v>
      </c>
      <c r="H115" s="5">
        <v>48</v>
      </c>
      <c r="I115" s="19">
        <v>8</v>
      </c>
      <c r="J115" s="7">
        <v>0.14199999999999999</v>
      </c>
      <c r="K115" s="7" t="s">
        <v>930</v>
      </c>
      <c r="L115" s="5">
        <f t="shared" si="18"/>
        <v>6.8159999999999989</v>
      </c>
      <c r="M115" s="7">
        <f t="shared" si="16"/>
        <v>7.4999999999999997E-2</v>
      </c>
      <c r="N115" s="134">
        <v>1.595</v>
      </c>
      <c r="O115" s="21"/>
      <c r="P115" s="19">
        <f t="shared" si="11"/>
        <v>0</v>
      </c>
      <c r="Q115" s="19">
        <f t="shared" si="12"/>
        <v>0</v>
      </c>
      <c r="R115" s="34">
        <f t="shared" si="13"/>
        <v>0</v>
      </c>
      <c r="S115" s="30">
        <f t="shared" si="14"/>
        <v>0</v>
      </c>
      <c r="T115" s="27"/>
    </row>
    <row r="116" spans="1:20" ht="51.9" customHeight="1">
      <c r="A116" s="156"/>
      <c r="B116" s="9" t="s">
        <v>31</v>
      </c>
      <c r="C116" s="28" t="s">
        <v>601</v>
      </c>
      <c r="D116" s="49" t="s">
        <v>765</v>
      </c>
      <c r="E116" s="6" t="s">
        <v>404</v>
      </c>
      <c r="F116" s="3" t="s">
        <v>133</v>
      </c>
      <c r="G116" s="3" t="s">
        <v>134</v>
      </c>
      <c r="H116" s="5">
        <v>48</v>
      </c>
      <c r="I116" s="19">
        <v>8</v>
      </c>
      <c r="J116" s="7">
        <v>0.14199999999999999</v>
      </c>
      <c r="K116" s="7" t="s">
        <v>930</v>
      </c>
      <c r="L116" s="5">
        <f t="shared" si="18"/>
        <v>6.8159999999999989</v>
      </c>
      <c r="M116" s="7">
        <f t="shared" si="16"/>
        <v>7.4999999999999997E-2</v>
      </c>
      <c r="N116" s="134">
        <v>1.595</v>
      </c>
      <c r="O116" s="21"/>
      <c r="P116" s="19">
        <f t="shared" si="11"/>
        <v>0</v>
      </c>
      <c r="Q116" s="19">
        <f t="shared" si="12"/>
        <v>0</v>
      </c>
      <c r="R116" s="34">
        <f t="shared" si="13"/>
        <v>0</v>
      </c>
      <c r="S116" s="30">
        <f t="shared" si="14"/>
        <v>0</v>
      </c>
      <c r="T116" s="27"/>
    </row>
    <row r="117" spans="1:20" ht="51.9" customHeight="1">
      <c r="A117" s="156"/>
      <c r="B117" s="9" t="s">
        <v>31</v>
      </c>
      <c r="C117" s="28" t="s">
        <v>166</v>
      </c>
      <c r="D117" s="51" t="s">
        <v>167</v>
      </c>
      <c r="E117" s="6" t="s">
        <v>168</v>
      </c>
      <c r="F117" s="3" t="s">
        <v>133</v>
      </c>
      <c r="G117" s="3" t="s">
        <v>134</v>
      </c>
      <c r="H117" s="5">
        <v>48</v>
      </c>
      <c r="I117" s="19">
        <v>8</v>
      </c>
      <c r="J117" s="7">
        <v>0.14199999999999999</v>
      </c>
      <c r="K117" s="7" t="s">
        <v>930</v>
      </c>
      <c r="L117" s="5">
        <f t="shared" si="18"/>
        <v>6.8159999999999989</v>
      </c>
      <c r="M117" s="7">
        <f t="shared" si="16"/>
        <v>7.4999999999999997E-2</v>
      </c>
      <c r="N117" s="134">
        <v>1.595</v>
      </c>
      <c r="O117" s="21"/>
      <c r="P117" s="19">
        <f t="shared" si="11"/>
        <v>0</v>
      </c>
      <c r="Q117" s="19">
        <f t="shared" si="12"/>
        <v>0</v>
      </c>
      <c r="R117" s="34">
        <f t="shared" si="13"/>
        <v>0</v>
      </c>
      <c r="S117" s="30">
        <f t="shared" si="14"/>
        <v>0</v>
      </c>
      <c r="T117" s="27"/>
    </row>
    <row r="118" spans="1:20" ht="51.9" customHeight="1">
      <c r="A118" s="156"/>
      <c r="B118" s="9" t="s">
        <v>31</v>
      </c>
      <c r="C118" s="28" t="s">
        <v>598</v>
      </c>
      <c r="D118" s="51" t="s">
        <v>599</v>
      </c>
      <c r="E118" s="6" t="s">
        <v>405</v>
      </c>
      <c r="F118" s="3" t="s">
        <v>133</v>
      </c>
      <c r="G118" s="3" t="s">
        <v>134</v>
      </c>
      <c r="H118" s="5">
        <v>48</v>
      </c>
      <c r="I118" s="19">
        <v>8</v>
      </c>
      <c r="J118" s="7">
        <v>0.14199999999999999</v>
      </c>
      <c r="K118" s="7" t="s">
        <v>930</v>
      </c>
      <c r="L118" s="5">
        <f t="shared" si="18"/>
        <v>6.8159999999999989</v>
      </c>
      <c r="M118" s="7">
        <f t="shared" si="16"/>
        <v>7.4999999999999997E-2</v>
      </c>
      <c r="N118" s="134">
        <v>1.595</v>
      </c>
      <c r="O118" s="21"/>
      <c r="P118" s="19">
        <f t="shared" si="11"/>
        <v>0</v>
      </c>
      <c r="Q118" s="19">
        <f t="shared" si="12"/>
        <v>0</v>
      </c>
      <c r="R118" s="34">
        <f t="shared" si="13"/>
        <v>0</v>
      </c>
      <c r="S118" s="30">
        <f t="shared" si="14"/>
        <v>0</v>
      </c>
      <c r="T118" s="27"/>
    </row>
    <row r="119" spans="1:20" ht="51.9" customHeight="1">
      <c r="A119" s="156"/>
      <c r="B119" s="9" t="s">
        <v>31</v>
      </c>
      <c r="C119" s="28" t="s">
        <v>602</v>
      </c>
      <c r="D119" s="49" t="s">
        <v>766</v>
      </c>
      <c r="E119" s="6" t="s">
        <v>406</v>
      </c>
      <c r="F119" s="3" t="s">
        <v>133</v>
      </c>
      <c r="G119" s="3" t="s">
        <v>134</v>
      </c>
      <c r="H119" s="5">
        <v>48</v>
      </c>
      <c r="I119" s="19">
        <v>8</v>
      </c>
      <c r="J119" s="7">
        <v>0.14199999999999999</v>
      </c>
      <c r="K119" s="7" t="s">
        <v>930</v>
      </c>
      <c r="L119" s="5">
        <f t="shared" si="18"/>
        <v>6.8159999999999989</v>
      </c>
      <c r="M119" s="7">
        <f t="shared" si="16"/>
        <v>7.4999999999999997E-2</v>
      </c>
      <c r="N119" s="134">
        <v>1.595</v>
      </c>
      <c r="O119" s="21"/>
      <c r="P119" s="19">
        <f t="shared" si="11"/>
        <v>0</v>
      </c>
      <c r="Q119" s="19">
        <f t="shared" si="12"/>
        <v>0</v>
      </c>
      <c r="R119" s="34">
        <f t="shared" si="13"/>
        <v>0</v>
      </c>
      <c r="S119" s="30">
        <f t="shared" si="14"/>
        <v>0</v>
      </c>
      <c r="T119" s="27"/>
    </row>
    <row r="120" spans="1:20" ht="65.099999999999994" customHeight="1">
      <c r="A120" s="13"/>
      <c r="B120" s="9" t="s">
        <v>31</v>
      </c>
      <c r="C120" s="28" t="s">
        <v>170</v>
      </c>
      <c r="D120" s="51" t="s">
        <v>171</v>
      </c>
      <c r="E120" s="6" t="s">
        <v>172</v>
      </c>
      <c r="F120" s="3" t="s">
        <v>133</v>
      </c>
      <c r="G120" s="3" t="s">
        <v>134</v>
      </c>
      <c r="H120" s="5">
        <v>48</v>
      </c>
      <c r="I120" s="19">
        <v>8</v>
      </c>
      <c r="J120" s="7">
        <v>0.14199999999999999</v>
      </c>
      <c r="K120" s="7" t="s">
        <v>930</v>
      </c>
      <c r="L120" s="5">
        <f t="shared" si="18"/>
        <v>6.8159999999999989</v>
      </c>
      <c r="M120" s="7">
        <f t="shared" si="16"/>
        <v>7.4999999999999997E-2</v>
      </c>
      <c r="N120" s="134">
        <v>1.595</v>
      </c>
      <c r="O120" s="21"/>
      <c r="P120" s="19">
        <f t="shared" si="11"/>
        <v>0</v>
      </c>
      <c r="Q120" s="19">
        <f t="shared" si="12"/>
        <v>0</v>
      </c>
      <c r="R120" s="34">
        <f t="shared" si="13"/>
        <v>0</v>
      </c>
      <c r="S120" s="30">
        <f t="shared" si="14"/>
        <v>0</v>
      </c>
      <c r="T120" s="27"/>
    </row>
    <row r="121" spans="1:20" ht="60" customHeight="1">
      <c r="A121" s="10"/>
      <c r="B121" s="9" t="s">
        <v>31</v>
      </c>
      <c r="C121" s="28" t="s">
        <v>173</v>
      </c>
      <c r="D121" s="51" t="s">
        <v>174</v>
      </c>
      <c r="E121" s="6" t="s">
        <v>178</v>
      </c>
      <c r="F121" s="3" t="s">
        <v>133</v>
      </c>
      <c r="G121" s="3" t="s">
        <v>134</v>
      </c>
      <c r="H121" s="5">
        <v>48</v>
      </c>
      <c r="I121" s="19">
        <v>8</v>
      </c>
      <c r="J121" s="7">
        <v>0.14199999999999999</v>
      </c>
      <c r="K121" s="7" t="s">
        <v>930</v>
      </c>
      <c r="L121" s="5">
        <f t="shared" si="18"/>
        <v>6.8159999999999989</v>
      </c>
      <c r="M121" s="7">
        <f t="shared" si="16"/>
        <v>7.4999999999999997E-2</v>
      </c>
      <c r="N121" s="134">
        <v>1.595</v>
      </c>
      <c r="O121" s="21"/>
      <c r="P121" s="19">
        <f t="shared" si="11"/>
        <v>0</v>
      </c>
      <c r="Q121" s="19">
        <f t="shared" si="12"/>
        <v>0</v>
      </c>
      <c r="R121" s="34">
        <f t="shared" si="13"/>
        <v>0</v>
      </c>
      <c r="S121" s="30">
        <f t="shared" si="14"/>
        <v>0</v>
      </c>
      <c r="T121" s="27"/>
    </row>
    <row r="122" spans="1:20" ht="60" customHeight="1">
      <c r="A122" s="10"/>
      <c r="B122" s="9" t="s">
        <v>31</v>
      </c>
      <c r="C122" s="28" t="s">
        <v>605</v>
      </c>
      <c r="D122" s="49" t="s">
        <v>767</v>
      </c>
      <c r="E122" s="6" t="s">
        <v>407</v>
      </c>
      <c r="F122" s="3" t="s">
        <v>133</v>
      </c>
      <c r="G122" s="3" t="s">
        <v>134</v>
      </c>
      <c r="H122" s="5">
        <v>48</v>
      </c>
      <c r="I122" s="19">
        <v>8</v>
      </c>
      <c r="J122" s="7">
        <v>0.14199999999999999</v>
      </c>
      <c r="K122" s="7" t="s">
        <v>930</v>
      </c>
      <c r="L122" s="5">
        <f t="shared" si="18"/>
        <v>6.8159999999999989</v>
      </c>
      <c r="M122" s="7">
        <f t="shared" si="16"/>
        <v>7.4999999999999997E-2</v>
      </c>
      <c r="N122" s="134">
        <v>1.595</v>
      </c>
      <c r="O122" s="21"/>
      <c r="P122" s="19">
        <f t="shared" si="11"/>
        <v>0</v>
      </c>
      <c r="Q122" s="19">
        <f t="shared" si="12"/>
        <v>0</v>
      </c>
      <c r="R122" s="34">
        <f t="shared" si="13"/>
        <v>0</v>
      </c>
      <c r="S122" s="30">
        <f t="shared" si="14"/>
        <v>0</v>
      </c>
      <c r="T122" s="27"/>
    </row>
    <row r="123" spans="1:20" ht="60" customHeight="1">
      <c r="A123" s="10"/>
      <c r="B123" s="9" t="s">
        <v>31</v>
      </c>
      <c r="C123" s="28" t="s">
        <v>606</v>
      </c>
      <c r="D123" s="49" t="s">
        <v>768</v>
      </c>
      <c r="E123" s="6" t="s">
        <v>408</v>
      </c>
      <c r="F123" s="3" t="s">
        <v>133</v>
      </c>
      <c r="G123" s="3" t="s">
        <v>134</v>
      </c>
      <c r="H123" s="5">
        <v>48</v>
      </c>
      <c r="I123" s="19">
        <v>8</v>
      </c>
      <c r="J123" s="7">
        <v>0.14199999999999999</v>
      </c>
      <c r="K123" s="7" t="s">
        <v>930</v>
      </c>
      <c r="L123" s="5">
        <f t="shared" si="18"/>
        <v>6.8159999999999989</v>
      </c>
      <c r="M123" s="7">
        <f t="shared" si="16"/>
        <v>7.4999999999999997E-2</v>
      </c>
      <c r="N123" s="134">
        <v>1.595</v>
      </c>
      <c r="O123" s="21"/>
      <c r="P123" s="19">
        <f t="shared" si="11"/>
        <v>0</v>
      </c>
      <c r="Q123" s="19">
        <f t="shared" si="12"/>
        <v>0</v>
      </c>
      <c r="R123" s="34">
        <f t="shared" si="13"/>
        <v>0</v>
      </c>
      <c r="S123" s="30">
        <f t="shared" si="14"/>
        <v>0</v>
      </c>
      <c r="T123" s="27"/>
    </row>
    <row r="124" spans="1:20" ht="60" customHeight="1">
      <c r="A124" s="10"/>
      <c r="B124" s="9" t="s">
        <v>31</v>
      </c>
      <c r="C124" s="28" t="s">
        <v>175</v>
      </c>
      <c r="D124" s="51" t="s">
        <v>176</v>
      </c>
      <c r="E124" s="6" t="s">
        <v>177</v>
      </c>
      <c r="F124" s="3" t="s">
        <v>133</v>
      </c>
      <c r="G124" s="3" t="s">
        <v>134</v>
      </c>
      <c r="H124" s="5">
        <v>48</v>
      </c>
      <c r="I124" s="19">
        <v>8</v>
      </c>
      <c r="J124" s="7">
        <v>0.14199999999999999</v>
      </c>
      <c r="K124" s="7" t="s">
        <v>930</v>
      </c>
      <c r="L124" s="5">
        <f t="shared" si="18"/>
        <v>6.8159999999999989</v>
      </c>
      <c r="M124" s="7">
        <f t="shared" si="16"/>
        <v>7.4999999999999997E-2</v>
      </c>
      <c r="N124" s="134">
        <v>1.595</v>
      </c>
      <c r="O124" s="21"/>
      <c r="P124" s="19">
        <f t="shared" si="11"/>
        <v>0</v>
      </c>
      <c r="Q124" s="19">
        <f t="shared" si="12"/>
        <v>0</v>
      </c>
      <c r="R124" s="34">
        <f t="shared" si="13"/>
        <v>0</v>
      </c>
      <c r="S124" s="30">
        <f t="shared" si="14"/>
        <v>0</v>
      </c>
      <c r="T124" s="27"/>
    </row>
    <row r="125" spans="1:20" ht="60" customHeight="1">
      <c r="A125" s="10"/>
      <c r="B125" s="9" t="s">
        <v>31</v>
      </c>
      <c r="C125" s="28" t="s">
        <v>603</v>
      </c>
      <c r="D125" s="51" t="s">
        <v>604</v>
      </c>
      <c r="E125" s="6" t="s">
        <v>409</v>
      </c>
      <c r="F125" s="3" t="s">
        <v>133</v>
      </c>
      <c r="G125" s="3" t="s">
        <v>134</v>
      </c>
      <c r="H125" s="5">
        <v>48</v>
      </c>
      <c r="I125" s="19">
        <v>8</v>
      </c>
      <c r="J125" s="7">
        <v>0.14199999999999999</v>
      </c>
      <c r="K125" s="7" t="s">
        <v>930</v>
      </c>
      <c r="L125" s="5">
        <f t="shared" si="18"/>
        <v>6.8159999999999989</v>
      </c>
      <c r="M125" s="7">
        <f t="shared" si="16"/>
        <v>7.4999999999999997E-2</v>
      </c>
      <c r="N125" s="134">
        <v>1.595</v>
      </c>
      <c r="O125" s="21"/>
      <c r="P125" s="19">
        <f t="shared" si="11"/>
        <v>0</v>
      </c>
      <c r="Q125" s="19">
        <f t="shared" si="12"/>
        <v>0</v>
      </c>
      <c r="R125" s="34">
        <f t="shared" si="13"/>
        <v>0</v>
      </c>
      <c r="S125" s="30">
        <f t="shared" si="14"/>
        <v>0</v>
      </c>
      <c r="T125" s="27"/>
    </row>
    <row r="126" spans="1:20" ht="60" customHeight="1" thickBot="1">
      <c r="A126" s="10"/>
      <c r="B126" s="9" t="s">
        <v>31</v>
      </c>
      <c r="C126" s="28" t="s">
        <v>607</v>
      </c>
      <c r="D126" s="49" t="s">
        <v>769</v>
      </c>
      <c r="E126" s="6" t="s">
        <v>410</v>
      </c>
      <c r="F126" s="3" t="s">
        <v>133</v>
      </c>
      <c r="G126" s="3" t="s">
        <v>134</v>
      </c>
      <c r="H126" s="5">
        <v>48</v>
      </c>
      <c r="I126" s="19">
        <v>8</v>
      </c>
      <c r="J126" s="7">
        <v>0.14199999999999999</v>
      </c>
      <c r="K126" s="7" t="s">
        <v>930</v>
      </c>
      <c r="L126" s="5">
        <f t="shared" si="18"/>
        <v>6.8159999999999989</v>
      </c>
      <c r="M126" s="7">
        <f t="shared" si="16"/>
        <v>7.4999999999999997E-2</v>
      </c>
      <c r="N126" s="134">
        <v>1.595</v>
      </c>
      <c r="O126" s="21"/>
      <c r="P126" s="19">
        <f t="shared" si="11"/>
        <v>0</v>
      </c>
      <c r="Q126" s="19">
        <f t="shared" si="12"/>
        <v>0</v>
      </c>
      <c r="R126" s="34">
        <f t="shared" si="13"/>
        <v>0</v>
      </c>
      <c r="S126" s="30">
        <f t="shared" si="14"/>
        <v>0</v>
      </c>
      <c r="T126" s="27"/>
    </row>
    <row r="127" spans="1:20" ht="66.900000000000006" customHeight="1">
      <c r="A127" s="35"/>
      <c r="B127" s="9" t="s">
        <v>31</v>
      </c>
      <c r="C127" s="28" t="s">
        <v>179</v>
      </c>
      <c r="D127" s="51" t="s">
        <v>180</v>
      </c>
      <c r="E127" s="3" t="s">
        <v>181</v>
      </c>
      <c r="F127" s="3" t="s">
        <v>34</v>
      </c>
      <c r="G127" s="3" t="s">
        <v>35</v>
      </c>
      <c r="H127" s="5">
        <v>24</v>
      </c>
      <c r="I127" s="19">
        <v>24</v>
      </c>
      <c r="J127" s="7">
        <v>0.14699999999999999</v>
      </c>
      <c r="K127" s="7" t="s">
        <v>182</v>
      </c>
      <c r="L127" s="5">
        <f t="shared" ref="L127" si="19">J127*H127</f>
        <v>3.5279999999999996</v>
      </c>
      <c r="M127" s="5">
        <f t="shared" ref="M127:M232" si="20">0.33*0.3*0.2</f>
        <v>1.9800000000000002E-2</v>
      </c>
      <c r="N127" s="134">
        <v>1.4850000000000001</v>
      </c>
      <c r="O127" s="21"/>
      <c r="P127" s="19">
        <f t="shared" si="11"/>
        <v>0</v>
      </c>
      <c r="Q127" s="19">
        <f t="shared" si="12"/>
        <v>0</v>
      </c>
      <c r="R127" s="34">
        <f t="shared" si="13"/>
        <v>0</v>
      </c>
      <c r="S127" s="30">
        <f t="shared" si="14"/>
        <v>0</v>
      </c>
      <c r="T127" s="27"/>
    </row>
    <row r="128" spans="1:20" ht="56.1" customHeight="1">
      <c r="A128" s="36"/>
      <c r="B128" s="9" t="s">
        <v>31</v>
      </c>
      <c r="C128" s="28" t="s">
        <v>183</v>
      </c>
      <c r="D128" s="51" t="s">
        <v>184</v>
      </c>
      <c r="E128" s="3" t="s">
        <v>411</v>
      </c>
      <c r="F128" s="3" t="s">
        <v>34</v>
      </c>
      <c r="G128" s="3" t="s">
        <v>35</v>
      </c>
      <c r="H128" s="5">
        <v>24</v>
      </c>
      <c r="I128" s="19">
        <v>24</v>
      </c>
      <c r="J128" s="7">
        <v>0.14699999999999999</v>
      </c>
      <c r="K128" s="7" t="s">
        <v>182</v>
      </c>
      <c r="L128" s="5">
        <f t="shared" ref="L128:L129" si="21">J128*H128</f>
        <v>3.5279999999999996</v>
      </c>
      <c r="M128" s="5">
        <f t="shared" si="20"/>
        <v>1.9800000000000002E-2</v>
      </c>
      <c r="N128" s="134">
        <v>1.4850000000000001</v>
      </c>
      <c r="O128" s="21"/>
      <c r="P128" s="19">
        <f t="shared" si="11"/>
        <v>0</v>
      </c>
      <c r="Q128" s="19">
        <f t="shared" si="12"/>
        <v>0</v>
      </c>
      <c r="R128" s="34">
        <f t="shared" si="13"/>
        <v>0</v>
      </c>
      <c r="S128" s="30">
        <f t="shared" si="14"/>
        <v>0</v>
      </c>
      <c r="T128" s="27"/>
    </row>
    <row r="129" spans="1:20" ht="56.1" customHeight="1">
      <c r="A129" s="36"/>
      <c r="B129" s="9" t="s">
        <v>31</v>
      </c>
      <c r="C129" s="28" t="s">
        <v>608</v>
      </c>
      <c r="D129" s="52" t="s">
        <v>609</v>
      </c>
      <c r="E129" s="3" t="s">
        <v>412</v>
      </c>
      <c r="F129" s="3" t="s">
        <v>34</v>
      </c>
      <c r="G129" s="3" t="s">
        <v>35</v>
      </c>
      <c r="H129" s="5">
        <v>24</v>
      </c>
      <c r="I129" s="19">
        <v>24</v>
      </c>
      <c r="J129" s="7">
        <v>0.14699999999999999</v>
      </c>
      <c r="K129" s="7" t="s">
        <v>182</v>
      </c>
      <c r="L129" s="5">
        <f t="shared" si="21"/>
        <v>3.5279999999999996</v>
      </c>
      <c r="M129" s="5">
        <f t="shared" si="20"/>
        <v>1.9800000000000002E-2</v>
      </c>
      <c r="N129" s="134">
        <v>1.4850000000000001</v>
      </c>
      <c r="O129" s="21"/>
      <c r="P129" s="19">
        <f t="shared" si="11"/>
        <v>0</v>
      </c>
      <c r="Q129" s="19">
        <f t="shared" si="12"/>
        <v>0</v>
      </c>
      <c r="R129" s="34">
        <f t="shared" si="13"/>
        <v>0</v>
      </c>
      <c r="S129" s="30">
        <f t="shared" si="14"/>
        <v>0</v>
      </c>
      <c r="T129" s="27"/>
    </row>
    <row r="130" spans="1:20" ht="56.1" customHeight="1">
      <c r="A130" s="36"/>
      <c r="B130" s="9" t="s">
        <v>31</v>
      </c>
      <c r="C130" s="28" t="s">
        <v>610</v>
      </c>
      <c r="D130" s="49" t="s">
        <v>770</v>
      </c>
      <c r="E130" s="3" t="s">
        <v>413</v>
      </c>
      <c r="F130" s="3" t="s">
        <v>34</v>
      </c>
      <c r="G130" s="3" t="s">
        <v>35</v>
      </c>
      <c r="H130" s="5">
        <v>24</v>
      </c>
      <c r="I130" s="19">
        <v>24</v>
      </c>
      <c r="J130" s="7">
        <v>0.14699999999999999</v>
      </c>
      <c r="K130" s="7" t="s">
        <v>182</v>
      </c>
      <c r="L130" s="5">
        <f t="shared" ref="L130:L132" si="22">J130*H130</f>
        <v>3.5279999999999996</v>
      </c>
      <c r="M130" s="5">
        <f t="shared" si="20"/>
        <v>1.9800000000000002E-2</v>
      </c>
      <c r="N130" s="134">
        <v>1.4850000000000001</v>
      </c>
      <c r="O130" s="21"/>
      <c r="P130" s="19">
        <f t="shared" si="11"/>
        <v>0</v>
      </c>
      <c r="Q130" s="19">
        <f t="shared" si="12"/>
        <v>0</v>
      </c>
      <c r="R130" s="34">
        <f t="shared" si="13"/>
        <v>0</v>
      </c>
      <c r="S130" s="30">
        <f t="shared" si="14"/>
        <v>0</v>
      </c>
      <c r="T130" s="27"/>
    </row>
    <row r="131" spans="1:20" ht="56.1" customHeight="1">
      <c r="A131" s="36"/>
      <c r="B131" s="9" t="s">
        <v>31</v>
      </c>
      <c r="C131" s="28" t="s">
        <v>185</v>
      </c>
      <c r="D131" s="52" t="s">
        <v>186</v>
      </c>
      <c r="E131" s="3" t="s">
        <v>414</v>
      </c>
      <c r="F131" s="3" t="s">
        <v>34</v>
      </c>
      <c r="G131" s="3" t="s">
        <v>35</v>
      </c>
      <c r="H131" s="5">
        <v>24</v>
      </c>
      <c r="I131" s="19">
        <v>24</v>
      </c>
      <c r="J131" s="7">
        <v>0.14699999999999999</v>
      </c>
      <c r="K131" s="7" t="s">
        <v>182</v>
      </c>
      <c r="L131" s="5">
        <f t="shared" si="22"/>
        <v>3.5279999999999996</v>
      </c>
      <c r="M131" s="5">
        <f t="shared" si="20"/>
        <v>1.9800000000000002E-2</v>
      </c>
      <c r="N131" s="134">
        <v>1.4850000000000001</v>
      </c>
      <c r="O131" s="21"/>
      <c r="P131" s="19">
        <f t="shared" si="11"/>
        <v>0</v>
      </c>
      <c r="Q131" s="19">
        <f t="shared" si="12"/>
        <v>0</v>
      </c>
      <c r="R131" s="34">
        <f t="shared" si="13"/>
        <v>0</v>
      </c>
      <c r="S131" s="30">
        <f t="shared" si="14"/>
        <v>0</v>
      </c>
      <c r="T131" s="27"/>
    </row>
    <row r="132" spans="1:20" ht="56.1" customHeight="1">
      <c r="A132" s="36"/>
      <c r="B132" s="9" t="s">
        <v>31</v>
      </c>
      <c r="C132" s="28" t="s">
        <v>187</v>
      </c>
      <c r="D132" s="52" t="s">
        <v>188</v>
      </c>
      <c r="E132" s="3" t="s">
        <v>189</v>
      </c>
      <c r="F132" s="3" t="s">
        <v>34</v>
      </c>
      <c r="G132" s="3" t="s">
        <v>35</v>
      </c>
      <c r="H132" s="5">
        <v>24</v>
      </c>
      <c r="I132" s="19">
        <v>24</v>
      </c>
      <c r="J132" s="7">
        <v>0.14699999999999999</v>
      </c>
      <c r="K132" s="7" t="s">
        <v>182</v>
      </c>
      <c r="L132" s="5">
        <f t="shared" si="22"/>
        <v>3.5279999999999996</v>
      </c>
      <c r="M132" s="5">
        <f t="shared" si="20"/>
        <v>1.9800000000000002E-2</v>
      </c>
      <c r="N132" s="134">
        <v>1.4850000000000001</v>
      </c>
      <c r="O132" s="21"/>
      <c r="P132" s="19">
        <f t="shared" si="11"/>
        <v>0</v>
      </c>
      <c r="Q132" s="19">
        <f t="shared" si="12"/>
        <v>0</v>
      </c>
      <c r="R132" s="34">
        <f t="shared" si="13"/>
        <v>0</v>
      </c>
      <c r="S132" s="30">
        <f t="shared" si="14"/>
        <v>0</v>
      </c>
      <c r="T132" s="27"/>
    </row>
    <row r="133" spans="1:20" ht="56.1" customHeight="1" thickBot="1">
      <c r="A133" s="37"/>
      <c r="B133" s="9" t="s">
        <v>31</v>
      </c>
      <c r="C133" s="28" t="s">
        <v>611</v>
      </c>
      <c r="D133" s="49" t="s">
        <v>771</v>
      </c>
      <c r="E133" s="3" t="s">
        <v>415</v>
      </c>
      <c r="F133" s="3" t="s">
        <v>34</v>
      </c>
      <c r="G133" s="3" t="s">
        <v>35</v>
      </c>
      <c r="H133" s="5">
        <v>24</v>
      </c>
      <c r="I133" s="19">
        <v>24</v>
      </c>
      <c r="J133" s="7">
        <v>0.14699999999999999</v>
      </c>
      <c r="K133" s="7" t="s">
        <v>182</v>
      </c>
      <c r="L133" s="5">
        <f t="shared" ref="L133" si="23">J133*H133</f>
        <v>3.5279999999999996</v>
      </c>
      <c r="M133" s="5">
        <f t="shared" si="20"/>
        <v>1.9800000000000002E-2</v>
      </c>
      <c r="N133" s="134">
        <v>1.4850000000000001</v>
      </c>
      <c r="O133" s="21"/>
      <c r="P133" s="19">
        <f t="shared" si="11"/>
        <v>0</v>
      </c>
      <c r="Q133" s="19">
        <f t="shared" si="12"/>
        <v>0</v>
      </c>
      <c r="R133" s="34">
        <f t="shared" si="13"/>
        <v>0</v>
      </c>
      <c r="S133" s="30">
        <f t="shared" si="14"/>
        <v>0</v>
      </c>
      <c r="T133" s="27"/>
    </row>
    <row r="134" spans="1:20" ht="57.9" customHeight="1">
      <c r="A134" s="97"/>
      <c r="B134" s="98" t="s">
        <v>31</v>
      </c>
      <c r="C134" s="28" t="s">
        <v>612</v>
      </c>
      <c r="D134" s="52" t="s">
        <v>613</v>
      </c>
      <c r="E134" s="3" t="s">
        <v>191</v>
      </c>
      <c r="F134" s="3" t="s">
        <v>192</v>
      </c>
      <c r="G134" s="3" t="s">
        <v>193</v>
      </c>
      <c r="H134" s="5">
        <v>40</v>
      </c>
      <c r="I134" s="19">
        <v>10</v>
      </c>
      <c r="J134" s="5">
        <v>0.122</v>
      </c>
      <c r="K134" s="7" t="s">
        <v>182</v>
      </c>
      <c r="L134" s="7">
        <f t="shared" ref="L134:L225" si="24">J134*H134</f>
        <v>4.88</v>
      </c>
      <c r="M134" s="5">
        <f t="shared" si="20"/>
        <v>1.9800000000000002E-2</v>
      </c>
      <c r="N134" s="134">
        <v>1.5399999999999998</v>
      </c>
      <c r="O134" s="21"/>
      <c r="P134" s="19">
        <f t="shared" si="11"/>
        <v>0</v>
      </c>
      <c r="Q134" s="19">
        <f t="shared" si="12"/>
        <v>0</v>
      </c>
      <c r="R134" s="34">
        <f t="shared" si="13"/>
        <v>0</v>
      </c>
      <c r="S134" s="30">
        <f t="shared" si="14"/>
        <v>0</v>
      </c>
      <c r="T134" s="27"/>
    </row>
    <row r="135" spans="1:20" ht="57.9" customHeight="1">
      <c r="A135" s="97"/>
      <c r="B135" s="98" t="s">
        <v>31</v>
      </c>
      <c r="C135" s="28" t="s">
        <v>190</v>
      </c>
      <c r="D135" s="52">
        <v>630902093475</v>
      </c>
      <c r="E135" s="3" t="s">
        <v>416</v>
      </c>
      <c r="F135" s="3" t="s">
        <v>192</v>
      </c>
      <c r="G135" s="3" t="s">
        <v>193</v>
      </c>
      <c r="H135" s="5">
        <v>40</v>
      </c>
      <c r="I135" s="19">
        <v>10</v>
      </c>
      <c r="J135" s="5">
        <v>0.122</v>
      </c>
      <c r="K135" s="7" t="s">
        <v>182</v>
      </c>
      <c r="L135" s="7">
        <f t="shared" ref="L135:L136" si="25">J135*H135</f>
        <v>4.88</v>
      </c>
      <c r="M135" s="5">
        <f t="shared" si="20"/>
        <v>1.9800000000000002E-2</v>
      </c>
      <c r="N135" s="134">
        <v>1.5399999999999998</v>
      </c>
      <c r="O135" s="21"/>
      <c r="P135" s="19">
        <f t="shared" si="11"/>
        <v>0</v>
      </c>
      <c r="Q135" s="19">
        <f t="shared" si="12"/>
        <v>0</v>
      </c>
      <c r="R135" s="34">
        <f t="shared" si="13"/>
        <v>0</v>
      </c>
      <c r="S135" s="30">
        <f t="shared" si="14"/>
        <v>0</v>
      </c>
      <c r="T135" s="27"/>
    </row>
    <row r="136" spans="1:20" ht="57.9" customHeight="1">
      <c r="A136" s="97"/>
      <c r="B136" s="98" t="s">
        <v>31</v>
      </c>
      <c r="C136" s="28" t="s">
        <v>614</v>
      </c>
      <c r="D136" s="52" t="s">
        <v>615</v>
      </c>
      <c r="E136" s="3" t="s">
        <v>417</v>
      </c>
      <c r="F136" s="3" t="s">
        <v>192</v>
      </c>
      <c r="G136" s="3" t="s">
        <v>193</v>
      </c>
      <c r="H136" s="5">
        <v>40</v>
      </c>
      <c r="I136" s="19">
        <v>10</v>
      </c>
      <c r="J136" s="5">
        <v>0.122</v>
      </c>
      <c r="K136" s="7" t="s">
        <v>182</v>
      </c>
      <c r="L136" s="7">
        <f t="shared" si="25"/>
        <v>4.88</v>
      </c>
      <c r="M136" s="5">
        <f t="shared" si="20"/>
        <v>1.9800000000000002E-2</v>
      </c>
      <c r="N136" s="134">
        <v>1.5399999999999998</v>
      </c>
      <c r="O136" s="21"/>
      <c r="P136" s="19">
        <f t="shared" si="11"/>
        <v>0</v>
      </c>
      <c r="Q136" s="19">
        <f t="shared" si="12"/>
        <v>0</v>
      </c>
      <c r="R136" s="34">
        <f t="shared" si="13"/>
        <v>0</v>
      </c>
      <c r="S136" s="30">
        <f t="shared" si="14"/>
        <v>0</v>
      </c>
      <c r="T136" s="27"/>
    </row>
    <row r="137" spans="1:20" ht="57.9" customHeight="1">
      <c r="A137" s="97"/>
      <c r="B137" s="98" t="s">
        <v>31</v>
      </c>
      <c r="C137" s="28" t="s">
        <v>616</v>
      </c>
      <c r="D137" s="49" t="s">
        <v>772</v>
      </c>
      <c r="E137" s="3" t="s">
        <v>418</v>
      </c>
      <c r="F137" s="3" t="s">
        <v>192</v>
      </c>
      <c r="G137" s="3" t="s">
        <v>193</v>
      </c>
      <c r="H137" s="5">
        <v>40</v>
      </c>
      <c r="I137" s="19">
        <v>10</v>
      </c>
      <c r="J137" s="5">
        <v>0.122</v>
      </c>
      <c r="K137" s="7" t="s">
        <v>182</v>
      </c>
      <c r="L137" s="7">
        <f t="shared" si="24"/>
        <v>4.88</v>
      </c>
      <c r="M137" s="5">
        <f t="shared" si="20"/>
        <v>1.9800000000000002E-2</v>
      </c>
      <c r="N137" s="134">
        <v>1.5399999999999998</v>
      </c>
      <c r="O137" s="21"/>
      <c r="P137" s="19">
        <f t="shared" si="11"/>
        <v>0</v>
      </c>
      <c r="Q137" s="19">
        <f t="shared" si="12"/>
        <v>0</v>
      </c>
      <c r="R137" s="34">
        <f t="shared" si="13"/>
        <v>0</v>
      </c>
      <c r="S137" s="30">
        <f t="shared" si="14"/>
        <v>0</v>
      </c>
      <c r="T137" s="27"/>
    </row>
    <row r="138" spans="1:20" ht="57.9" customHeight="1">
      <c r="A138" s="97"/>
      <c r="B138" s="98" t="s">
        <v>31</v>
      </c>
      <c r="C138" s="28" t="s">
        <v>194</v>
      </c>
      <c r="D138" s="52" t="s">
        <v>195</v>
      </c>
      <c r="E138" s="3" t="s">
        <v>419</v>
      </c>
      <c r="F138" s="3" t="s">
        <v>192</v>
      </c>
      <c r="G138" s="3" t="s">
        <v>193</v>
      </c>
      <c r="H138" s="5">
        <v>40</v>
      </c>
      <c r="I138" s="19">
        <v>10</v>
      </c>
      <c r="J138" s="5">
        <v>0.122</v>
      </c>
      <c r="K138" s="7" t="s">
        <v>182</v>
      </c>
      <c r="L138" s="7">
        <f t="shared" si="24"/>
        <v>4.88</v>
      </c>
      <c r="M138" s="5">
        <f t="shared" si="20"/>
        <v>1.9800000000000002E-2</v>
      </c>
      <c r="N138" s="134">
        <v>1.5399999999999998</v>
      </c>
      <c r="O138" s="21"/>
      <c r="P138" s="19">
        <f t="shared" si="11"/>
        <v>0</v>
      </c>
      <c r="Q138" s="19">
        <f t="shared" si="12"/>
        <v>0</v>
      </c>
      <c r="R138" s="34">
        <f t="shared" si="13"/>
        <v>0</v>
      </c>
      <c r="S138" s="30">
        <f t="shared" si="14"/>
        <v>0</v>
      </c>
      <c r="T138" s="27"/>
    </row>
    <row r="139" spans="1:20" ht="57.9" customHeight="1">
      <c r="A139" s="97"/>
      <c r="B139" s="98" t="s">
        <v>31</v>
      </c>
      <c r="C139" s="28" t="s">
        <v>196</v>
      </c>
      <c r="D139" s="52" t="s">
        <v>197</v>
      </c>
      <c r="E139" s="3" t="s">
        <v>198</v>
      </c>
      <c r="F139" s="3" t="s">
        <v>192</v>
      </c>
      <c r="G139" s="3" t="s">
        <v>193</v>
      </c>
      <c r="H139" s="5">
        <v>40</v>
      </c>
      <c r="I139" s="19">
        <v>10</v>
      </c>
      <c r="J139" s="5">
        <v>0.122</v>
      </c>
      <c r="K139" s="7" t="s">
        <v>182</v>
      </c>
      <c r="L139" s="7">
        <f t="shared" ref="L139" si="26">J139*H139</f>
        <v>4.88</v>
      </c>
      <c r="M139" s="5">
        <f t="shared" si="20"/>
        <v>1.9800000000000002E-2</v>
      </c>
      <c r="N139" s="134">
        <v>1.5399999999999998</v>
      </c>
      <c r="O139" s="21"/>
      <c r="P139" s="19">
        <f t="shared" si="11"/>
        <v>0</v>
      </c>
      <c r="Q139" s="19">
        <f t="shared" si="12"/>
        <v>0</v>
      </c>
      <c r="R139" s="34">
        <f t="shared" si="13"/>
        <v>0</v>
      </c>
      <c r="S139" s="30">
        <f t="shared" si="14"/>
        <v>0</v>
      </c>
      <c r="T139" s="27"/>
    </row>
    <row r="140" spans="1:20" ht="57.9" customHeight="1">
      <c r="A140" s="97"/>
      <c r="B140" s="98" t="s">
        <v>31</v>
      </c>
      <c r="C140" s="28" t="s">
        <v>617</v>
      </c>
      <c r="D140" s="49" t="s">
        <v>773</v>
      </c>
      <c r="E140" s="3" t="s">
        <v>420</v>
      </c>
      <c r="F140" s="3" t="s">
        <v>192</v>
      </c>
      <c r="G140" s="3" t="s">
        <v>193</v>
      </c>
      <c r="H140" s="5">
        <v>40</v>
      </c>
      <c r="I140" s="19">
        <v>10</v>
      </c>
      <c r="J140" s="5">
        <v>0.122</v>
      </c>
      <c r="K140" s="7" t="s">
        <v>182</v>
      </c>
      <c r="L140" s="7">
        <f t="shared" si="24"/>
        <v>4.88</v>
      </c>
      <c r="M140" s="5">
        <f t="shared" si="20"/>
        <v>1.9800000000000002E-2</v>
      </c>
      <c r="N140" s="134">
        <v>1.5399999999999998</v>
      </c>
      <c r="O140" s="21"/>
      <c r="P140" s="19">
        <f t="shared" si="11"/>
        <v>0</v>
      </c>
      <c r="Q140" s="19">
        <f t="shared" si="12"/>
        <v>0</v>
      </c>
      <c r="R140" s="34">
        <f t="shared" si="13"/>
        <v>0</v>
      </c>
      <c r="S140" s="30">
        <f t="shared" si="14"/>
        <v>0</v>
      </c>
      <c r="T140" s="27"/>
    </row>
    <row r="141" spans="1:20" ht="48" customHeight="1">
      <c r="A141" s="13"/>
      <c r="B141" s="9" t="s">
        <v>31</v>
      </c>
      <c r="C141" s="28" t="s">
        <v>199</v>
      </c>
      <c r="D141" s="51" t="s">
        <v>618</v>
      </c>
      <c r="E141" s="6" t="s">
        <v>421</v>
      </c>
      <c r="F141" s="3" t="s">
        <v>34</v>
      </c>
      <c r="G141" s="3" t="s">
        <v>35</v>
      </c>
      <c r="H141" s="5">
        <v>24</v>
      </c>
      <c r="I141" s="19">
        <v>12</v>
      </c>
      <c r="J141" s="7">
        <v>0.16200000000000001</v>
      </c>
      <c r="K141" s="7" t="s">
        <v>182</v>
      </c>
      <c r="L141" s="5">
        <f t="shared" si="24"/>
        <v>3.8879999999999999</v>
      </c>
      <c r="M141" s="5">
        <f t="shared" si="20"/>
        <v>1.9800000000000002E-2</v>
      </c>
      <c r="N141" s="134">
        <v>1.925</v>
      </c>
      <c r="O141" s="21"/>
      <c r="P141" s="19">
        <f t="shared" si="11"/>
        <v>0</v>
      </c>
      <c r="Q141" s="19">
        <f t="shared" si="12"/>
        <v>0</v>
      </c>
      <c r="R141" s="34">
        <f t="shared" si="13"/>
        <v>0</v>
      </c>
      <c r="S141" s="30">
        <f t="shared" si="14"/>
        <v>0</v>
      </c>
      <c r="T141" s="27"/>
    </row>
    <row r="142" spans="1:20" ht="48" customHeight="1">
      <c r="A142" s="10"/>
      <c r="B142" s="9" t="s">
        <v>31</v>
      </c>
      <c r="C142" s="28" t="s">
        <v>200</v>
      </c>
      <c r="D142" s="51" t="s">
        <v>619</v>
      </c>
      <c r="E142" s="6" t="s">
        <v>422</v>
      </c>
      <c r="F142" s="3" t="s">
        <v>34</v>
      </c>
      <c r="G142" s="3" t="s">
        <v>35</v>
      </c>
      <c r="H142" s="5">
        <v>24</v>
      </c>
      <c r="I142" s="19">
        <v>12</v>
      </c>
      <c r="J142" s="7">
        <v>0.16200000000000001</v>
      </c>
      <c r="K142" s="7" t="s">
        <v>182</v>
      </c>
      <c r="L142" s="5">
        <f t="shared" ref="L142:L143" si="27">J142*H142</f>
        <v>3.8879999999999999</v>
      </c>
      <c r="M142" s="5">
        <f t="shared" si="20"/>
        <v>1.9800000000000002E-2</v>
      </c>
      <c r="N142" s="134">
        <v>1.925</v>
      </c>
      <c r="O142" s="21"/>
      <c r="P142" s="19">
        <f t="shared" si="11"/>
        <v>0</v>
      </c>
      <c r="Q142" s="19">
        <f t="shared" si="12"/>
        <v>0</v>
      </c>
      <c r="R142" s="34">
        <f t="shared" si="13"/>
        <v>0</v>
      </c>
      <c r="S142" s="30">
        <f t="shared" si="14"/>
        <v>0</v>
      </c>
      <c r="T142" s="27"/>
    </row>
    <row r="143" spans="1:20" ht="48" customHeight="1">
      <c r="A143" s="10"/>
      <c r="B143" s="9" t="s">
        <v>31</v>
      </c>
      <c r="C143" s="28" t="s">
        <v>200</v>
      </c>
      <c r="D143" s="31" t="s">
        <v>774</v>
      </c>
      <c r="E143" s="6" t="s">
        <v>423</v>
      </c>
      <c r="F143" s="3" t="s">
        <v>34</v>
      </c>
      <c r="G143" s="3" t="s">
        <v>35</v>
      </c>
      <c r="H143" s="5">
        <v>24</v>
      </c>
      <c r="I143" s="19">
        <v>12</v>
      </c>
      <c r="J143" s="7">
        <v>0.16200000000000001</v>
      </c>
      <c r="K143" s="7" t="s">
        <v>182</v>
      </c>
      <c r="L143" s="5">
        <f t="shared" si="27"/>
        <v>3.8879999999999999</v>
      </c>
      <c r="M143" s="5">
        <f t="shared" si="20"/>
        <v>1.9800000000000002E-2</v>
      </c>
      <c r="N143" s="134">
        <v>1.925</v>
      </c>
      <c r="O143" s="21"/>
      <c r="P143" s="19">
        <f t="shared" ref="P143:P206" si="28">O143*H143</f>
        <v>0</v>
      </c>
      <c r="Q143" s="19">
        <f t="shared" ref="Q143:Q206" si="29">O143*L143</f>
        <v>0</v>
      </c>
      <c r="R143" s="34">
        <f t="shared" ref="R143:R206" si="30">O143*M143</f>
        <v>0</v>
      </c>
      <c r="S143" s="30">
        <f t="shared" ref="S143:S206" si="31">N143*P143</f>
        <v>0</v>
      </c>
      <c r="T143" s="27"/>
    </row>
    <row r="144" spans="1:20" ht="48" customHeight="1">
      <c r="A144" s="10"/>
      <c r="B144" s="9" t="s">
        <v>31</v>
      </c>
      <c r="C144" s="28" t="s">
        <v>621</v>
      </c>
      <c r="D144" s="49" t="s">
        <v>774</v>
      </c>
      <c r="E144" s="6" t="s">
        <v>424</v>
      </c>
      <c r="F144" s="3" t="s">
        <v>34</v>
      </c>
      <c r="G144" s="3" t="s">
        <v>35</v>
      </c>
      <c r="H144" s="5">
        <v>24</v>
      </c>
      <c r="I144" s="19">
        <v>12</v>
      </c>
      <c r="J144" s="7">
        <v>0.16200000000000001</v>
      </c>
      <c r="K144" s="7" t="s">
        <v>182</v>
      </c>
      <c r="L144" s="5">
        <f t="shared" ref="L144" si="32">J144*H144</f>
        <v>3.8879999999999999</v>
      </c>
      <c r="M144" s="5">
        <f t="shared" si="20"/>
        <v>1.9800000000000002E-2</v>
      </c>
      <c r="N144" s="134">
        <v>1.925</v>
      </c>
      <c r="O144" s="21"/>
      <c r="P144" s="19">
        <f t="shared" si="28"/>
        <v>0</v>
      </c>
      <c r="Q144" s="19">
        <f t="shared" si="29"/>
        <v>0</v>
      </c>
      <c r="R144" s="34">
        <f t="shared" si="30"/>
        <v>0</v>
      </c>
      <c r="S144" s="30">
        <f t="shared" si="31"/>
        <v>0</v>
      </c>
      <c r="T144" s="27"/>
    </row>
    <row r="145" spans="1:22" ht="48" customHeight="1">
      <c r="A145" s="10"/>
      <c r="B145" s="9" t="s">
        <v>31</v>
      </c>
      <c r="C145" s="28" t="s">
        <v>201</v>
      </c>
      <c r="D145" s="51" t="s">
        <v>620</v>
      </c>
      <c r="E145" s="6" t="s">
        <v>425</v>
      </c>
      <c r="F145" s="3" t="s">
        <v>34</v>
      </c>
      <c r="G145" s="3" t="s">
        <v>35</v>
      </c>
      <c r="H145" s="5">
        <v>24</v>
      </c>
      <c r="I145" s="19">
        <v>12</v>
      </c>
      <c r="J145" s="7">
        <v>0.16200000000000001</v>
      </c>
      <c r="K145" s="7" t="s">
        <v>182</v>
      </c>
      <c r="L145" s="5">
        <f t="shared" ref="L145:L146" si="33">J145*H145</f>
        <v>3.8879999999999999</v>
      </c>
      <c r="M145" s="5">
        <f t="shared" si="20"/>
        <v>1.9800000000000002E-2</v>
      </c>
      <c r="N145" s="134">
        <v>1.925</v>
      </c>
      <c r="O145" s="21"/>
      <c r="P145" s="19">
        <f t="shared" si="28"/>
        <v>0</v>
      </c>
      <c r="Q145" s="19">
        <f t="shared" si="29"/>
        <v>0</v>
      </c>
      <c r="R145" s="34">
        <f t="shared" si="30"/>
        <v>0</v>
      </c>
      <c r="S145" s="30">
        <f t="shared" si="31"/>
        <v>0</v>
      </c>
      <c r="T145" s="27"/>
    </row>
    <row r="146" spans="1:22" ht="48" customHeight="1">
      <c r="A146" s="10"/>
      <c r="B146" s="9" t="s">
        <v>31</v>
      </c>
      <c r="C146" s="28" t="s">
        <v>622</v>
      </c>
      <c r="D146" s="49" t="s">
        <v>775</v>
      </c>
      <c r="E146" s="6" t="s">
        <v>426</v>
      </c>
      <c r="F146" s="3" t="s">
        <v>34</v>
      </c>
      <c r="G146" s="3" t="s">
        <v>35</v>
      </c>
      <c r="H146" s="5">
        <v>24</v>
      </c>
      <c r="I146" s="19">
        <v>12</v>
      </c>
      <c r="J146" s="7">
        <v>0.16200000000000001</v>
      </c>
      <c r="K146" s="7" t="s">
        <v>182</v>
      </c>
      <c r="L146" s="5">
        <f t="shared" si="33"/>
        <v>3.8879999999999999</v>
      </c>
      <c r="M146" s="5">
        <f t="shared" si="20"/>
        <v>1.9800000000000002E-2</v>
      </c>
      <c r="N146" s="134">
        <v>1.925</v>
      </c>
      <c r="O146" s="21"/>
      <c r="P146" s="19">
        <f t="shared" si="28"/>
        <v>0</v>
      </c>
      <c r="Q146" s="19">
        <f t="shared" si="29"/>
        <v>0</v>
      </c>
      <c r="R146" s="34">
        <f t="shared" si="30"/>
        <v>0</v>
      </c>
      <c r="S146" s="30">
        <f t="shared" si="31"/>
        <v>0</v>
      </c>
      <c r="T146" s="27"/>
    </row>
    <row r="147" spans="1:22" ht="48" customHeight="1">
      <c r="A147" s="10"/>
      <c r="B147" s="9" t="s">
        <v>31</v>
      </c>
      <c r="C147" s="28" t="s">
        <v>623</v>
      </c>
      <c r="D147" s="49" t="s">
        <v>776</v>
      </c>
      <c r="E147" s="6" t="s">
        <v>427</v>
      </c>
      <c r="F147" s="3" t="s">
        <v>34</v>
      </c>
      <c r="G147" s="3" t="s">
        <v>35</v>
      </c>
      <c r="H147" s="5">
        <v>24</v>
      </c>
      <c r="I147" s="19">
        <v>12</v>
      </c>
      <c r="J147" s="7">
        <v>0.16200000000000001</v>
      </c>
      <c r="K147" s="7" t="s">
        <v>182</v>
      </c>
      <c r="L147" s="5">
        <f t="shared" ref="L147:L148" si="34">J147*H147</f>
        <v>3.8879999999999999</v>
      </c>
      <c r="M147" s="5">
        <f t="shared" si="20"/>
        <v>1.9800000000000002E-2</v>
      </c>
      <c r="N147" s="134">
        <v>1.925</v>
      </c>
      <c r="O147" s="21"/>
      <c r="P147" s="19">
        <f t="shared" si="28"/>
        <v>0</v>
      </c>
      <c r="Q147" s="19">
        <f t="shared" si="29"/>
        <v>0</v>
      </c>
      <c r="R147" s="34">
        <f t="shared" si="30"/>
        <v>0</v>
      </c>
      <c r="S147" s="30">
        <f t="shared" si="31"/>
        <v>0</v>
      </c>
      <c r="T147" s="27"/>
    </row>
    <row r="148" spans="1:22" ht="59.1" customHeight="1">
      <c r="A148" s="149"/>
      <c r="B148" s="9" t="s">
        <v>31</v>
      </c>
      <c r="C148" s="28" t="s">
        <v>202</v>
      </c>
      <c r="D148" s="53" t="s">
        <v>203</v>
      </c>
      <c r="E148" s="28" t="s">
        <v>204</v>
      </c>
      <c r="F148" s="3" t="s">
        <v>205</v>
      </c>
      <c r="G148" s="3" t="s">
        <v>206</v>
      </c>
      <c r="H148" s="5">
        <v>48</v>
      </c>
      <c r="I148" s="19">
        <v>12</v>
      </c>
      <c r="J148" s="5">
        <v>0.214</v>
      </c>
      <c r="K148" s="7" t="s">
        <v>931</v>
      </c>
      <c r="L148" s="7">
        <f t="shared" si="34"/>
        <v>10.272</v>
      </c>
      <c r="M148" s="7">
        <f t="shared" ref="M148:M175" si="35">0.33*0.3*0.235</f>
        <v>2.3265000000000001E-2</v>
      </c>
      <c r="N148" s="134">
        <v>2.0350000000000001</v>
      </c>
      <c r="O148" s="21"/>
      <c r="P148" s="19">
        <f t="shared" si="28"/>
        <v>0</v>
      </c>
      <c r="Q148" s="19">
        <f t="shared" si="29"/>
        <v>0</v>
      </c>
      <c r="R148" s="34">
        <f t="shared" si="30"/>
        <v>0</v>
      </c>
      <c r="S148" s="30">
        <f t="shared" si="31"/>
        <v>0</v>
      </c>
      <c r="T148" s="27"/>
      <c r="U148" s="18"/>
      <c r="V148" s="18"/>
    </row>
    <row r="149" spans="1:22" ht="51" customHeight="1">
      <c r="A149" s="150"/>
      <c r="B149" s="9" t="s">
        <v>31</v>
      </c>
      <c r="C149" s="28" t="s">
        <v>207</v>
      </c>
      <c r="D149" s="53" t="s">
        <v>212</v>
      </c>
      <c r="E149" s="28" t="s">
        <v>428</v>
      </c>
      <c r="F149" s="3" t="s">
        <v>205</v>
      </c>
      <c r="G149" s="3" t="s">
        <v>206</v>
      </c>
      <c r="H149" s="5">
        <v>48</v>
      </c>
      <c r="I149" s="19">
        <v>12</v>
      </c>
      <c r="J149" s="5">
        <v>0.214</v>
      </c>
      <c r="K149" s="7" t="s">
        <v>931</v>
      </c>
      <c r="L149" s="7">
        <f t="shared" ref="L149:L155" si="36">J149*H149</f>
        <v>10.272</v>
      </c>
      <c r="M149" s="7">
        <f t="shared" si="35"/>
        <v>2.3265000000000001E-2</v>
      </c>
      <c r="N149" s="134">
        <v>2.0350000000000001</v>
      </c>
      <c r="O149" s="21"/>
      <c r="P149" s="19">
        <f t="shared" si="28"/>
        <v>0</v>
      </c>
      <c r="Q149" s="19">
        <f t="shared" si="29"/>
        <v>0</v>
      </c>
      <c r="R149" s="34">
        <f t="shared" si="30"/>
        <v>0</v>
      </c>
      <c r="S149" s="30">
        <f t="shared" si="31"/>
        <v>0</v>
      </c>
      <c r="T149" s="27"/>
    </row>
    <row r="150" spans="1:22" ht="51" customHeight="1">
      <c r="A150" s="150"/>
      <c r="B150" s="9" t="s">
        <v>31</v>
      </c>
      <c r="C150" s="28" t="s">
        <v>208</v>
      </c>
      <c r="D150" s="54" t="s">
        <v>624</v>
      </c>
      <c r="E150" s="28" t="s">
        <v>429</v>
      </c>
      <c r="F150" s="3" t="s">
        <v>205</v>
      </c>
      <c r="G150" s="3" t="s">
        <v>206</v>
      </c>
      <c r="H150" s="5">
        <v>48</v>
      </c>
      <c r="I150" s="19">
        <v>12</v>
      </c>
      <c r="J150" s="5">
        <v>0.214</v>
      </c>
      <c r="K150" s="7" t="s">
        <v>931</v>
      </c>
      <c r="L150" s="7">
        <f t="shared" si="36"/>
        <v>10.272</v>
      </c>
      <c r="M150" s="7">
        <f t="shared" si="35"/>
        <v>2.3265000000000001E-2</v>
      </c>
      <c r="N150" s="134">
        <v>2.0350000000000001</v>
      </c>
      <c r="O150" s="21"/>
      <c r="P150" s="19">
        <f t="shared" si="28"/>
        <v>0</v>
      </c>
      <c r="Q150" s="19">
        <f t="shared" si="29"/>
        <v>0</v>
      </c>
      <c r="R150" s="34">
        <f t="shared" si="30"/>
        <v>0</v>
      </c>
      <c r="S150" s="30">
        <f t="shared" si="31"/>
        <v>0</v>
      </c>
      <c r="T150" s="27"/>
    </row>
    <row r="151" spans="1:22" ht="51" customHeight="1">
      <c r="A151" s="150"/>
      <c r="B151" s="9" t="s">
        <v>31</v>
      </c>
      <c r="C151" s="28" t="s">
        <v>211</v>
      </c>
      <c r="D151" s="49" t="s">
        <v>777</v>
      </c>
      <c r="E151" s="28" t="s">
        <v>430</v>
      </c>
      <c r="F151" s="3" t="s">
        <v>205</v>
      </c>
      <c r="G151" s="3" t="s">
        <v>206</v>
      </c>
      <c r="H151" s="5">
        <v>48</v>
      </c>
      <c r="I151" s="19">
        <v>12</v>
      </c>
      <c r="J151" s="5">
        <v>0.214</v>
      </c>
      <c r="K151" s="7" t="s">
        <v>931</v>
      </c>
      <c r="L151" s="7">
        <f t="shared" si="36"/>
        <v>10.272</v>
      </c>
      <c r="M151" s="7">
        <f t="shared" si="35"/>
        <v>2.3265000000000001E-2</v>
      </c>
      <c r="N151" s="134">
        <v>2.0350000000000001</v>
      </c>
      <c r="O151" s="21"/>
      <c r="P151" s="19">
        <f t="shared" si="28"/>
        <v>0</v>
      </c>
      <c r="Q151" s="19">
        <f t="shared" si="29"/>
        <v>0</v>
      </c>
      <c r="R151" s="34">
        <f t="shared" si="30"/>
        <v>0</v>
      </c>
      <c r="S151" s="30">
        <f t="shared" si="31"/>
        <v>0</v>
      </c>
      <c r="T151" s="27"/>
    </row>
    <row r="152" spans="1:22" ht="51" customHeight="1">
      <c r="A152" s="150"/>
      <c r="B152" s="9" t="s">
        <v>31</v>
      </c>
      <c r="C152" s="28" t="s">
        <v>625</v>
      </c>
      <c r="D152" s="49" t="s">
        <v>778</v>
      </c>
      <c r="E152" s="28" t="s">
        <v>213</v>
      </c>
      <c r="F152" s="3" t="s">
        <v>205</v>
      </c>
      <c r="G152" s="3" t="s">
        <v>206</v>
      </c>
      <c r="H152" s="5">
        <v>48</v>
      </c>
      <c r="I152" s="19">
        <v>12</v>
      </c>
      <c r="J152" s="5">
        <v>0.214</v>
      </c>
      <c r="K152" s="7" t="s">
        <v>931</v>
      </c>
      <c r="L152" s="7">
        <f t="shared" si="36"/>
        <v>10.272</v>
      </c>
      <c r="M152" s="7">
        <f t="shared" si="35"/>
        <v>2.3265000000000001E-2</v>
      </c>
      <c r="N152" s="134">
        <v>2.0350000000000001</v>
      </c>
      <c r="O152" s="21"/>
      <c r="P152" s="19">
        <f t="shared" si="28"/>
        <v>0</v>
      </c>
      <c r="Q152" s="19">
        <f t="shared" si="29"/>
        <v>0</v>
      </c>
      <c r="R152" s="34">
        <f t="shared" si="30"/>
        <v>0</v>
      </c>
      <c r="S152" s="30">
        <f t="shared" si="31"/>
        <v>0</v>
      </c>
      <c r="T152" s="27"/>
    </row>
    <row r="153" spans="1:22" ht="51" customHeight="1">
      <c r="A153" s="150"/>
      <c r="B153" s="9" t="s">
        <v>31</v>
      </c>
      <c r="C153" s="28" t="s">
        <v>626</v>
      </c>
      <c r="D153" s="49" t="s">
        <v>779</v>
      </c>
      <c r="E153" s="28" t="s">
        <v>431</v>
      </c>
      <c r="F153" s="3" t="s">
        <v>205</v>
      </c>
      <c r="G153" s="3" t="s">
        <v>209</v>
      </c>
      <c r="H153" s="5">
        <v>48</v>
      </c>
      <c r="I153" s="19">
        <v>12</v>
      </c>
      <c r="J153" s="5">
        <v>0.214</v>
      </c>
      <c r="K153" s="7" t="s">
        <v>931</v>
      </c>
      <c r="L153" s="7">
        <f t="shared" si="36"/>
        <v>10.272</v>
      </c>
      <c r="M153" s="7">
        <f t="shared" si="35"/>
        <v>2.3265000000000001E-2</v>
      </c>
      <c r="N153" s="134">
        <v>2.0350000000000001</v>
      </c>
      <c r="O153" s="21"/>
      <c r="P153" s="19">
        <f t="shared" si="28"/>
        <v>0</v>
      </c>
      <c r="Q153" s="19">
        <f t="shared" si="29"/>
        <v>0</v>
      </c>
      <c r="R153" s="34">
        <f t="shared" si="30"/>
        <v>0</v>
      </c>
      <c r="S153" s="30">
        <f t="shared" si="31"/>
        <v>0</v>
      </c>
      <c r="T153" s="27"/>
    </row>
    <row r="154" spans="1:22" ht="51" customHeight="1">
      <c r="A154" s="150"/>
      <c r="B154" s="9" t="s">
        <v>31</v>
      </c>
      <c r="C154" s="28" t="s">
        <v>627</v>
      </c>
      <c r="D154" s="49" t="s">
        <v>780</v>
      </c>
      <c r="E154" s="28" t="s">
        <v>432</v>
      </c>
      <c r="F154" s="3" t="s">
        <v>205</v>
      </c>
      <c r="G154" s="3" t="s">
        <v>209</v>
      </c>
      <c r="H154" s="5">
        <v>48</v>
      </c>
      <c r="I154" s="19">
        <v>12</v>
      </c>
      <c r="J154" s="5">
        <v>0.214</v>
      </c>
      <c r="K154" s="7" t="s">
        <v>931</v>
      </c>
      <c r="L154" s="7">
        <f t="shared" si="36"/>
        <v>10.272</v>
      </c>
      <c r="M154" s="7">
        <f t="shared" si="35"/>
        <v>2.3265000000000001E-2</v>
      </c>
      <c r="N154" s="134">
        <v>2.0350000000000001</v>
      </c>
      <c r="O154" s="21"/>
      <c r="P154" s="19">
        <f t="shared" si="28"/>
        <v>0</v>
      </c>
      <c r="Q154" s="19">
        <f t="shared" si="29"/>
        <v>0</v>
      </c>
      <c r="R154" s="34">
        <f t="shared" si="30"/>
        <v>0</v>
      </c>
      <c r="S154" s="30">
        <f t="shared" si="31"/>
        <v>0</v>
      </c>
      <c r="T154" s="27"/>
    </row>
    <row r="155" spans="1:22" ht="41.1" customHeight="1">
      <c r="A155" s="149" t="e" vm="1">
        <v>#VALUE!</v>
      </c>
      <c r="B155" s="98" t="s">
        <v>31</v>
      </c>
      <c r="C155" s="28" t="s">
        <v>214</v>
      </c>
      <c r="D155" s="55" t="s">
        <v>628</v>
      </c>
      <c r="E155" s="63" t="s">
        <v>215</v>
      </c>
      <c r="F155" s="3" t="s">
        <v>205</v>
      </c>
      <c r="G155" s="3" t="s">
        <v>206</v>
      </c>
      <c r="H155" s="5">
        <v>48</v>
      </c>
      <c r="I155" s="19">
        <v>12</v>
      </c>
      <c r="J155" s="5">
        <v>0.214</v>
      </c>
      <c r="K155" s="7" t="s">
        <v>931</v>
      </c>
      <c r="L155" s="7">
        <f t="shared" si="36"/>
        <v>10.272</v>
      </c>
      <c r="M155" s="7">
        <f t="shared" si="35"/>
        <v>2.3265000000000001E-2</v>
      </c>
      <c r="N155" s="134">
        <v>2.0350000000000001</v>
      </c>
      <c r="O155" s="21"/>
      <c r="P155" s="19">
        <f t="shared" si="28"/>
        <v>0</v>
      </c>
      <c r="Q155" s="19">
        <f t="shared" si="29"/>
        <v>0</v>
      </c>
      <c r="R155" s="34">
        <f t="shared" si="30"/>
        <v>0</v>
      </c>
      <c r="S155" s="30">
        <f t="shared" si="31"/>
        <v>0</v>
      </c>
      <c r="T155" s="27"/>
    </row>
    <row r="156" spans="1:22" ht="41.1" customHeight="1">
      <c r="A156" s="150"/>
      <c r="B156" s="98" t="s">
        <v>31</v>
      </c>
      <c r="C156" s="28" t="s">
        <v>216</v>
      </c>
      <c r="D156" s="55" t="s">
        <v>217</v>
      </c>
      <c r="E156" s="63" t="s">
        <v>433</v>
      </c>
      <c r="F156" s="3" t="s">
        <v>205</v>
      </c>
      <c r="G156" s="3" t="s">
        <v>206</v>
      </c>
      <c r="H156" s="5">
        <v>48</v>
      </c>
      <c r="I156" s="19">
        <v>12</v>
      </c>
      <c r="J156" s="5">
        <v>0.214</v>
      </c>
      <c r="K156" s="7" t="s">
        <v>931</v>
      </c>
      <c r="L156" s="7">
        <f t="shared" ref="L156:L182" si="37">J156*H156</f>
        <v>10.272</v>
      </c>
      <c r="M156" s="7">
        <f t="shared" si="35"/>
        <v>2.3265000000000001E-2</v>
      </c>
      <c r="N156" s="134">
        <v>2.0350000000000001</v>
      </c>
      <c r="O156" s="21"/>
      <c r="P156" s="19">
        <f t="shared" si="28"/>
        <v>0</v>
      </c>
      <c r="Q156" s="19">
        <f t="shared" si="29"/>
        <v>0</v>
      </c>
      <c r="R156" s="34">
        <f t="shared" si="30"/>
        <v>0</v>
      </c>
      <c r="S156" s="30">
        <f t="shared" si="31"/>
        <v>0</v>
      </c>
      <c r="T156" s="27"/>
    </row>
    <row r="157" spans="1:22" ht="41.1" customHeight="1">
      <c r="A157" s="150"/>
      <c r="B157" s="98" t="s">
        <v>31</v>
      </c>
      <c r="C157" s="28" t="s">
        <v>219</v>
      </c>
      <c r="D157" s="55" t="s">
        <v>629</v>
      </c>
      <c r="E157" s="63" t="s">
        <v>434</v>
      </c>
      <c r="F157" s="3" t="s">
        <v>205</v>
      </c>
      <c r="G157" s="3" t="s">
        <v>218</v>
      </c>
      <c r="H157" s="5">
        <v>48</v>
      </c>
      <c r="I157" s="19">
        <v>12</v>
      </c>
      <c r="J157" s="5">
        <v>0.214</v>
      </c>
      <c r="K157" s="7" t="s">
        <v>931</v>
      </c>
      <c r="L157" s="7">
        <f t="shared" si="37"/>
        <v>10.272</v>
      </c>
      <c r="M157" s="7">
        <f t="shared" si="35"/>
        <v>2.3265000000000001E-2</v>
      </c>
      <c r="N157" s="134">
        <v>2.0350000000000001</v>
      </c>
      <c r="O157" s="21"/>
      <c r="P157" s="19">
        <f t="shared" si="28"/>
        <v>0</v>
      </c>
      <c r="Q157" s="19">
        <f t="shared" si="29"/>
        <v>0</v>
      </c>
      <c r="R157" s="34">
        <f t="shared" si="30"/>
        <v>0</v>
      </c>
      <c r="S157" s="30">
        <f t="shared" si="31"/>
        <v>0</v>
      </c>
      <c r="T157" s="27"/>
    </row>
    <row r="158" spans="1:22" ht="41.1" customHeight="1">
      <c r="A158" s="150"/>
      <c r="B158" s="98" t="s">
        <v>31</v>
      </c>
      <c r="C158" s="28" t="s">
        <v>220</v>
      </c>
      <c r="D158" s="49" t="s">
        <v>781</v>
      </c>
      <c r="E158" s="63" t="s">
        <v>435</v>
      </c>
      <c r="F158" s="3" t="s">
        <v>205</v>
      </c>
      <c r="G158" s="3" t="s">
        <v>218</v>
      </c>
      <c r="H158" s="5">
        <v>48</v>
      </c>
      <c r="I158" s="19">
        <v>12</v>
      </c>
      <c r="J158" s="5">
        <v>0.214</v>
      </c>
      <c r="K158" s="7" t="s">
        <v>931</v>
      </c>
      <c r="L158" s="7">
        <f t="shared" si="37"/>
        <v>10.272</v>
      </c>
      <c r="M158" s="7">
        <f t="shared" si="35"/>
        <v>2.3265000000000001E-2</v>
      </c>
      <c r="N158" s="134">
        <v>2.0350000000000001</v>
      </c>
      <c r="O158" s="21"/>
      <c r="P158" s="19">
        <f t="shared" si="28"/>
        <v>0</v>
      </c>
      <c r="Q158" s="19">
        <f t="shared" si="29"/>
        <v>0</v>
      </c>
      <c r="R158" s="34">
        <f t="shared" si="30"/>
        <v>0</v>
      </c>
      <c r="S158" s="30">
        <f t="shared" si="31"/>
        <v>0</v>
      </c>
      <c r="T158" s="27"/>
    </row>
    <row r="159" spans="1:22" ht="41.1" customHeight="1">
      <c r="A159" s="150"/>
      <c r="B159" s="98" t="s">
        <v>31</v>
      </c>
      <c r="C159" s="28" t="s">
        <v>630</v>
      </c>
      <c r="D159" s="49" t="s">
        <v>782</v>
      </c>
      <c r="E159" s="63" t="s">
        <v>436</v>
      </c>
      <c r="F159" s="3" t="s">
        <v>205</v>
      </c>
      <c r="G159" s="3" t="s">
        <v>206</v>
      </c>
      <c r="H159" s="5">
        <v>48</v>
      </c>
      <c r="I159" s="19">
        <v>12</v>
      </c>
      <c r="J159" s="5">
        <v>0.214</v>
      </c>
      <c r="K159" s="7" t="s">
        <v>931</v>
      </c>
      <c r="L159" s="7">
        <f t="shared" si="37"/>
        <v>10.272</v>
      </c>
      <c r="M159" s="7">
        <f t="shared" si="35"/>
        <v>2.3265000000000001E-2</v>
      </c>
      <c r="N159" s="134">
        <v>2.0350000000000001</v>
      </c>
      <c r="O159" s="21"/>
      <c r="P159" s="19">
        <f t="shared" si="28"/>
        <v>0</v>
      </c>
      <c r="Q159" s="19">
        <f t="shared" si="29"/>
        <v>0</v>
      </c>
      <c r="R159" s="34">
        <f t="shared" si="30"/>
        <v>0</v>
      </c>
      <c r="S159" s="30">
        <f t="shared" si="31"/>
        <v>0</v>
      </c>
      <c r="T159" s="27"/>
    </row>
    <row r="160" spans="1:22" ht="41.1" customHeight="1">
      <c r="A160" s="150"/>
      <c r="B160" s="98" t="s">
        <v>31</v>
      </c>
      <c r="C160" s="28" t="s">
        <v>631</v>
      </c>
      <c r="D160" s="49" t="s">
        <v>783</v>
      </c>
      <c r="E160" s="63" t="s">
        <v>221</v>
      </c>
      <c r="F160" s="3" t="s">
        <v>205</v>
      </c>
      <c r="G160" s="3" t="s">
        <v>206</v>
      </c>
      <c r="H160" s="5">
        <v>48</v>
      </c>
      <c r="I160" s="19">
        <v>12</v>
      </c>
      <c r="J160" s="5">
        <v>0.214</v>
      </c>
      <c r="K160" s="7" t="s">
        <v>931</v>
      </c>
      <c r="L160" s="7">
        <f t="shared" si="37"/>
        <v>10.272</v>
      </c>
      <c r="M160" s="7">
        <f t="shared" si="35"/>
        <v>2.3265000000000001E-2</v>
      </c>
      <c r="N160" s="134">
        <v>2.0350000000000001</v>
      </c>
      <c r="O160" s="21"/>
      <c r="P160" s="19">
        <f t="shared" si="28"/>
        <v>0</v>
      </c>
      <c r="Q160" s="19">
        <f t="shared" si="29"/>
        <v>0</v>
      </c>
      <c r="R160" s="34">
        <f t="shared" si="30"/>
        <v>0</v>
      </c>
      <c r="S160" s="30">
        <f t="shared" si="31"/>
        <v>0</v>
      </c>
      <c r="T160" s="27"/>
    </row>
    <row r="161" spans="1:20" ht="41.1" customHeight="1">
      <c r="A161" s="150"/>
      <c r="B161" s="98" t="s">
        <v>31</v>
      </c>
      <c r="C161" s="28" t="s">
        <v>632</v>
      </c>
      <c r="D161" s="49" t="s">
        <v>784</v>
      </c>
      <c r="E161" s="63" t="s">
        <v>437</v>
      </c>
      <c r="F161" s="3" t="s">
        <v>205</v>
      </c>
      <c r="G161" s="3" t="s">
        <v>206</v>
      </c>
      <c r="H161" s="5">
        <v>48</v>
      </c>
      <c r="I161" s="19">
        <v>12</v>
      </c>
      <c r="J161" s="5">
        <v>0.214</v>
      </c>
      <c r="K161" s="7" t="s">
        <v>931</v>
      </c>
      <c r="L161" s="7">
        <f t="shared" si="37"/>
        <v>10.272</v>
      </c>
      <c r="M161" s="7">
        <f t="shared" si="35"/>
        <v>2.3265000000000001E-2</v>
      </c>
      <c r="N161" s="134">
        <v>2.0350000000000001</v>
      </c>
      <c r="O161" s="21"/>
      <c r="P161" s="19">
        <f t="shared" si="28"/>
        <v>0</v>
      </c>
      <c r="Q161" s="19">
        <f t="shared" si="29"/>
        <v>0</v>
      </c>
      <c r="R161" s="34">
        <f t="shared" si="30"/>
        <v>0</v>
      </c>
      <c r="S161" s="30">
        <f t="shared" si="31"/>
        <v>0</v>
      </c>
      <c r="T161" s="27"/>
    </row>
    <row r="162" spans="1:20" ht="54.9" customHeight="1">
      <c r="A162" s="149"/>
      <c r="B162" s="9" t="s">
        <v>31</v>
      </c>
      <c r="C162" s="28" t="s">
        <v>222</v>
      </c>
      <c r="D162" s="55" t="s">
        <v>223</v>
      </c>
      <c r="E162" s="64" t="s">
        <v>224</v>
      </c>
      <c r="F162" s="3" t="s">
        <v>205</v>
      </c>
      <c r="G162" s="3" t="s">
        <v>206</v>
      </c>
      <c r="H162" s="5">
        <v>48</v>
      </c>
      <c r="I162" s="19">
        <v>12</v>
      </c>
      <c r="J162" s="5">
        <v>0.214</v>
      </c>
      <c r="K162" s="7" t="s">
        <v>931</v>
      </c>
      <c r="L162" s="7">
        <f t="shared" si="37"/>
        <v>10.272</v>
      </c>
      <c r="M162" s="7">
        <f t="shared" si="35"/>
        <v>2.3265000000000001E-2</v>
      </c>
      <c r="N162" s="134">
        <v>2.0350000000000001</v>
      </c>
      <c r="O162" s="21"/>
      <c r="P162" s="19">
        <f t="shared" si="28"/>
        <v>0</v>
      </c>
      <c r="Q162" s="19">
        <f t="shared" si="29"/>
        <v>0</v>
      </c>
      <c r="R162" s="34">
        <f t="shared" si="30"/>
        <v>0</v>
      </c>
      <c r="S162" s="30">
        <f t="shared" si="31"/>
        <v>0</v>
      </c>
      <c r="T162" s="27"/>
    </row>
    <row r="163" spans="1:20" ht="54.9" customHeight="1">
      <c r="A163" s="150"/>
      <c r="B163" s="9" t="s">
        <v>31</v>
      </c>
      <c r="C163" s="28" t="s">
        <v>225</v>
      </c>
      <c r="D163" s="51" t="s">
        <v>226</v>
      </c>
      <c r="E163" s="64" t="s">
        <v>438</v>
      </c>
      <c r="F163" s="3" t="s">
        <v>205</v>
      </c>
      <c r="G163" s="3" t="s">
        <v>206</v>
      </c>
      <c r="H163" s="5">
        <v>48</v>
      </c>
      <c r="I163" s="19">
        <v>12</v>
      </c>
      <c r="J163" s="5">
        <v>0.214</v>
      </c>
      <c r="K163" s="7" t="s">
        <v>931</v>
      </c>
      <c r="L163" s="7">
        <f t="shared" si="37"/>
        <v>10.272</v>
      </c>
      <c r="M163" s="7">
        <f t="shared" si="35"/>
        <v>2.3265000000000001E-2</v>
      </c>
      <c r="N163" s="134">
        <v>2.0350000000000001</v>
      </c>
      <c r="O163" s="21"/>
      <c r="P163" s="19">
        <f t="shared" si="28"/>
        <v>0</v>
      </c>
      <c r="Q163" s="19">
        <f t="shared" si="29"/>
        <v>0</v>
      </c>
      <c r="R163" s="34">
        <f t="shared" si="30"/>
        <v>0</v>
      </c>
      <c r="S163" s="30">
        <f t="shared" si="31"/>
        <v>0</v>
      </c>
      <c r="T163" s="27"/>
    </row>
    <row r="164" spans="1:20" ht="54.9" customHeight="1">
      <c r="A164" s="150"/>
      <c r="B164" s="9" t="s">
        <v>31</v>
      </c>
      <c r="C164" s="28" t="s">
        <v>633</v>
      </c>
      <c r="D164" s="51" t="s">
        <v>634</v>
      </c>
      <c r="E164" s="64" t="s">
        <v>439</v>
      </c>
      <c r="F164" s="3" t="s">
        <v>205</v>
      </c>
      <c r="G164" s="3" t="s">
        <v>206</v>
      </c>
      <c r="H164" s="5">
        <v>48</v>
      </c>
      <c r="I164" s="19">
        <v>12</v>
      </c>
      <c r="J164" s="5">
        <v>0.214</v>
      </c>
      <c r="K164" s="7" t="s">
        <v>931</v>
      </c>
      <c r="L164" s="7">
        <f t="shared" si="37"/>
        <v>10.272</v>
      </c>
      <c r="M164" s="7">
        <f t="shared" si="35"/>
        <v>2.3265000000000001E-2</v>
      </c>
      <c r="N164" s="134">
        <v>2.0350000000000001</v>
      </c>
      <c r="O164" s="21"/>
      <c r="P164" s="19">
        <f t="shared" si="28"/>
        <v>0</v>
      </c>
      <c r="Q164" s="19">
        <f t="shared" si="29"/>
        <v>0</v>
      </c>
      <c r="R164" s="34">
        <f t="shared" si="30"/>
        <v>0</v>
      </c>
      <c r="S164" s="30">
        <f t="shared" si="31"/>
        <v>0</v>
      </c>
      <c r="T164" s="27"/>
    </row>
    <row r="165" spans="1:20" ht="54.9" customHeight="1">
      <c r="A165" s="150"/>
      <c r="B165" s="9" t="s">
        <v>31</v>
      </c>
      <c r="C165" s="28" t="s">
        <v>635</v>
      </c>
      <c r="D165" s="49" t="s">
        <v>785</v>
      </c>
      <c r="E165" s="64" t="s">
        <v>440</v>
      </c>
      <c r="F165" s="3" t="s">
        <v>205</v>
      </c>
      <c r="G165" s="3" t="s">
        <v>206</v>
      </c>
      <c r="H165" s="5">
        <v>48</v>
      </c>
      <c r="I165" s="19">
        <v>12</v>
      </c>
      <c r="J165" s="5">
        <v>0.214</v>
      </c>
      <c r="K165" s="7" t="s">
        <v>931</v>
      </c>
      <c r="L165" s="7">
        <f t="shared" si="37"/>
        <v>10.272</v>
      </c>
      <c r="M165" s="7">
        <f t="shared" si="35"/>
        <v>2.3265000000000001E-2</v>
      </c>
      <c r="N165" s="134">
        <v>2.0350000000000001</v>
      </c>
      <c r="O165" s="21"/>
      <c r="P165" s="19">
        <f t="shared" si="28"/>
        <v>0</v>
      </c>
      <c r="Q165" s="19">
        <f t="shared" si="29"/>
        <v>0</v>
      </c>
      <c r="R165" s="34">
        <f t="shared" si="30"/>
        <v>0</v>
      </c>
      <c r="S165" s="30">
        <f t="shared" si="31"/>
        <v>0</v>
      </c>
      <c r="T165" s="27"/>
    </row>
    <row r="166" spans="1:20" ht="54.9" customHeight="1">
      <c r="A166" s="150"/>
      <c r="B166" s="9" t="s">
        <v>31</v>
      </c>
      <c r="C166" s="28" t="s">
        <v>227</v>
      </c>
      <c r="D166" s="51" t="s">
        <v>228</v>
      </c>
      <c r="E166" s="64" t="s">
        <v>441</v>
      </c>
      <c r="F166" s="3" t="s">
        <v>205</v>
      </c>
      <c r="G166" s="3" t="s">
        <v>206</v>
      </c>
      <c r="H166" s="5">
        <v>48</v>
      </c>
      <c r="I166" s="19">
        <v>12</v>
      </c>
      <c r="J166" s="5">
        <v>0.214</v>
      </c>
      <c r="K166" s="7" t="s">
        <v>931</v>
      </c>
      <c r="L166" s="7">
        <f t="shared" si="37"/>
        <v>10.272</v>
      </c>
      <c r="M166" s="7">
        <f t="shared" si="35"/>
        <v>2.3265000000000001E-2</v>
      </c>
      <c r="N166" s="134">
        <v>2.0350000000000001</v>
      </c>
      <c r="O166" s="21"/>
      <c r="P166" s="19">
        <f t="shared" si="28"/>
        <v>0</v>
      </c>
      <c r="Q166" s="19">
        <f t="shared" si="29"/>
        <v>0</v>
      </c>
      <c r="R166" s="34">
        <f t="shared" si="30"/>
        <v>0</v>
      </c>
      <c r="S166" s="30">
        <f t="shared" si="31"/>
        <v>0</v>
      </c>
      <c r="T166" s="27"/>
    </row>
    <row r="167" spans="1:20" ht="54.9" customHeight="1">
      <c r="A167" s="150"/>
      <c r="B167" s="9" t="s">
        <v>31</v>
      </c>
      <c r="C167" s="28" t="s">
        <v>635</v>
      </c>
      <c r="D167" s="51" t="s">
        <v>229</v>
      </c>
      <c r="E167" s="64" t="s">
        <v>442</v>
      </c>
      <c r="F167" s="3" t="s">
        <v>205</v>
      </c>
      <c r="G167" s="3" t="s">
        <v>206</v>
      </c>
      <c r="H167" s="5">
        <v>48</v>
      </c>
      <c r="I167" s="19">
        <v>12</v>
      </c>
      <c r="J167" s="5">
        <v>0.214</v>
      </c>
      <c r="K167" s="7" t="s">
        <v>931</v>
      </c>
      <c r="L167" s="7">
        <f t="shared" si="37"/>
        <v>10.272</v>
      </c>
      <c r="M167" s="7">
        <f t="shared" si="35"/>
        <v>2.3265000000000001E-2</v>
      </c>
      <c r="N167" s="134">
        <v>2.0350000000000001</v>
      </c>
      <c r="O167" s="21"/>
      <c r="P167" s="19">
        <f t="shared" si="28"/>
        <v>0</v>
      </c>
      <c r="Q167" s="19">
        <f t="shared" si="29"/>
        <v>0</v>
      </c>
      <c r="R167" s="34">
        <f t="shared" si="30"/>
        <v>0</v>
      </c>
      <c r="S167" s="30">
        <f t="shared" si="31"/>
        <v>0</v>
      </c>
      <c r="T167" s="27"/>
    </row>
    <row r="168" spans="1:20" ht="54.9" customHeight="1" thickBot="1">
      <c r="A168" s="150"/>
      <c r="B168" s="9" t="s">
        <v>31</v>
      </c>
      <c r="C168" s="28" t="s">
        <v>636</v>
      </c>
      <c r="D168" s="49" t="s">
        <v>786</v>
      </c>
      <c r="E168" s="64" t="s">
        <v>443</v>
      </c>
      <c r="F168" s="3" t="s">
        <v>205</v>
      </c>
      <c r="G168" s="3" t="s">
        <v>206</v>
      </c>
      <c r="H168" s="5">
        <v>48</v>
      </c>
      <c r="I168" s="19">
        <v>12</v>
      </c>
      <c r="J168" s="5">
        <v>0.214</v>
      </c>
      <c r="K168" s="7" t="s">
        <v>931</v>
      </c>
      <c r="L168" s="7">
        <f t="shared" si="37"/>
        <v>10.272</v>
      </c>
      <c r="M168" s="7">
        <f t="shared" si="35"/>
        <v>2.3265000000000001E-2</v>
      </c>
      <c r="N168" s="134">
        <v>2.0350000000000001</v>
      </c>
      <c r="O168" s="21"/>
      <c r="P168" s="19">
        <f t="shared" si="28"/>
        <v>0</v>
      </c>
      <c r="Q168" s="19">
        <f t="shared" si="29"/>
        <v>0</v>
      </c>
      <c r="R168" s="34">
        <f t="shared" si="30"/>
        <v>0</v>
      </c>
      <c r="S168" s="30">
        <f t="shared" si="31"/>
        <v>0</v>
      </c>
      <c r="T168" s="27"/>
    </row>
    <row r="169" spans="1:20" ht="41.1" customHeight="1">
      <c r="A169" s="41"/>
      <c r="B169" s="9" t="s">
        <v>31</v>
      </c>
      <c r="C169" s="28" t="s">
        <v>230</v>
      </c>
      <c r="D169" s="56" t="s">
        <v>231</v>
      </c>
      <c r="E169" s="28" t="s">
        <v>445</v>
      </c>
      <c r="F169" s="3" t="s">
        <v>232</v>
      </c>
      <c r="G169" s="3" t="s">
        <v>234</v>
      </c>
      <c r="H169" s="5">
        <v>48</v>
      </c>
      <c r="I169" s="19">
        <v>12</v>
      </c>
      <c r="J169" s="5">
        <v>0.214</v>
      </c>
      <c r="K169" s="7" t="s">
        <v>931</v>
      </c>
      <c r="L169" s="7">
        <f t="shared" si="37"/>
        <v>10.272</v>
      </c>
      <c r="M169" s="7">
        <f t="shared" si="35"/>
        <v>2.3265000000000001E-2</v>
      </c>
      <c r="N169" s="134">
        <v>2.0350000000000001</v>
      </c>
      <c r="O169" s="21"/>
      <c r="P169" s="19">
        <f t="shared" si="28"/>
        <v>0</v>
      </c>
      <c r="Q169" s="19">
        <f t="shared" si="29"/>
        <v>0</v>
      </c>
      <c r="R169" s="34">
        <f t="shared" si="30"/>
        <v>0</v>
      </c>
      <c r="S169" s="30">
        <f t="shared" si="31"/>
        <v>0</v>
      </c>
      <c r="T169" s="27"/>
    </row>
    <row r="170" spans="1:20" ht="41.1" customHeight="1">
      <c r="A170" s="38"/>
      <c r="B170" s="9" t="s">
        <v>31</v>
      </c>
      <c r="C170" s="28" t="s">
        <v>235</v>
      </c>
      <c r="D170" s="53" t="s">
        <v>236</v>
      </c>
      <c r="E170" s="28" t="s">
        <v>446</v>
      </c>
      <c r="F170" s="3" t="s">
        <v>232</v>
      </c>
      <c r="G170" s="3" t="s">
        <v>233</v>
      </c>
      <c r="H170" s="5">
        <v>48</v>
      </c>
      <c r="I170" s="19">
        <v>12</v>
      </c>
      <c r="J170" s="5">
        <v>0.214</v>
      </c>
      <c r="K170" s="7" t="s">
        <v>931</v>
      </c>
      <c r="L170" s="7">
        <f t="shared" si="37"/>
        <v>10.272</v>
      </c>
      <c r="M170" s="7">
        <f t="shared" si="35"/>
        <v>2.3265000000000001E-2</v>
      </c>
      <c r="N170" s="134">
        <v>2.0350000000000001</v>
      </c>
      <c r="O170" s="21"/>
      <c r="P170" s="19">
        <f t="shared" si="28"/>
        <v>0</v>
      </c>
      <c r="Q170" s="19">
        <f t="shared" si="29"/>
        <v>0</v>
      </c>
      <c r="R170" s="34">
        <f t="shared" si="30"/>
        <v>0</v>
      </c>
      <c r="S170" s="30">
        <f t="shared" si="31"/>
        <v>0</v>
      </c>
      <c r="T170" s="27"/>
    </row>
    <row r="171" spans="1:20" ht="41.1" customHeight="1">
      <c r="A171" s="38"/>
      <c r="B171" s="9" t="s">
        <v>31</v>
      </c>
      <c r="C171" s="28" t="s">
        <v>637</v>
      </c>
      <c r="D171" s="49" t="s">
        <v>787</v>
      </c>
      <c r="E171" s="28" t="s">
        <v>447</v>
      </c>
      <c r="F171" s="3" t="s">
        <v>232</v>
      </c>
      <c r="G171" s="3" t="s">
        <v>233</v>
      </c>
      <c r="H171" s="5">
        <v>48</v>
      </c>
      <c r="I171" s="19">
        <v>12</v>
      </c>
      <c r="J171" s="5">
        <v>0.214</v>
      </c>
      <c r="K171" s="7" t="s">
        <v>931</v>
      </c>
      <c r="L171" s="7">
        <f t="shared" si="37"/>
        <v>10.272</v>
      </c>
      <c r="M171" s="7">
        <f t="shared" si="35"/>
        <v>2.3265000000000001E-2</v>
      </c>
      <c r="N171" s="134">
        <v>2.0350000000000001</v>
      </c>
      <c r="O171" s="21"/>
      <c r="P171" s="19">
        <f t="shared" si="28"/>
        <v>0</v>
      </c>
      <c r="Q171" s="19">
        <f t="shared" si="29"/>
        <v>0</v>
      </c>
      <c r="R171" s="34">
        <f t="shared" si="30"/>
        <v>0</v>
      </c>
      <c r="S171" s="30">
        <f t="shared" si="31"/>
        <v>0</v>
      </c>
      <c r="T171" s="27"/>
    </row>
    <row r="172" spans="1:20" ht="41.1" customHeight="1">
      <c r="A172" s="38"/>
      <c r="B172" s="9" t="s">
        <v>31</v>
      </c>
      <c r="C172" s="28" t="s">
        <v>638</v>
      </c>
      <c r="D172" s="49" t="s">
        <v>788</v>
      </c>
      <c r="E172" s="28" t="s">
        <v>444</v>
      </c>
      <c r="F172" s="3" t="s">
        <v>232</v>
      </c>
      <c r="G172" s="3" t="s">
        <v>233</v>
      </c>
      <c r="H172" s="5">
        <v>48</v>
      </c>
      <c r="I172" s="19">
        <v>12</v>
      </c>
      <c r="J172" s="5">
        <v>0.214</v>
      </c>
      <c r="K172" s="7" t="s">
        <v>931</v>
      </c>
      <c r="L172" s="7">
        <f t="shared" si="37"/>
        <v>10.272</v>
      </c>
      <c r="M172" s="7">
        <f t="shared" si="35"/>
        <v>2.3265000000000001E-2</v>
      </c>
      <c r="N172" s="134">
        <v>2.0350000000000001</v>
      </c>
      <c r="O172" s="21"/>
      <c r="P172" s="19">
        <f t="shared" si="28"/>
        <v>0</v>
      </c>
      <c r="Q172" s="19">
        <f t="shared" si="29"/>
        <v>0</v>
      </c>
      <c r="R172" s="34">
        <f t="shared" si="30"/>
        <v>0</v>
      </c>
      <c r="S172" s="30">
        <f t="shared" si="31"/>
        <v>0</v>
      </c>
      <c r="T172" s="27"/>
    </row>
    <row r="173" spans="1:20" ht="41.1" customHeight="1">
      <c r="A173" s="38"/>
      <c r="B173" s="9" t="s">
        <v>31</v>
      </c>
      <c r="C173" s="28" t="s">
        <v>639</v>
      </c>
      <c r="D173" s="49" t="s">
        <v>789</v>
      </c>
      <c r="E173" s="28" t="s">
        <v>448</v>
      </c>
      <c r="F173" s="3" t="s">
        <v>232</v>
      </c>
      <c r="G173" s="3" t="s">
        <v>233</v>
      </c>
      <c r="H173" s="5">
        <v>48</v>
      </c>
      <c r="I173" s="19">
        <v>12</v>
      </c>
      <c r="J173" s="5">
        <v>0.214</v>
      </c>
      <c r="K173" s="7" t="s">
        <v>931</v>
      </c>
      <c r="L173" s="7">
        <f t="shared" si="37"/>
        <v>10.272</v>
      </c>
      <c r="M173" s="7">
        <f t="shared" si="35"/>
        <v>2.3265000000000001E-2</v>
      </c>
      <c r="N173" s="134">
        <v>2.0350000000000001</v>
      </c>
      <c r="O173" s="21"/>
      <c r="P173" s="19">
        <f t="shared" si="28"/>
        <v>0</v>
      </c>
      <c r="Q173" s="19">
        <f t="shared" si="29"/>
        <v>0</v>
      </c>
      <c r="R173" s="34">
        <f t="shared" si="30"/>
        <v>0</v>
      </c>
      <c r="S173" s="30">
        <f t="shared" si="31"/>
        <v>0</v>
      </c>
      <c r="T173" s="27"/>
    </row>
    <row r="174" spans="1:20" ht="41.1" customHeight="1">
      <c r="A174" s="38"/>
      <c r="B174" s="9" t="s">
        <v>31</v>
      </c>
      <c r="C174" s="28" t="s">
        <v>640</v>
      </c>
      <c r="D174" s="49" t="s">
        <v>790</v>
      </c>
      <c r="E174" s="28" t="s">
        <v>449</v>
      </c>
      <c r="F174" s="3" t="s">
        <v>232</v>
      </c>
      <c r="G174" s="3" t="s">
        <v>233</v>
      </c>
      <c r="H174" s="5">
        <v>48</v>
      </c>
      <c r="I174" s="19">
        <v>12</v>
      </c>
      <c r="J174" s="5">
        <v>0.214</v>
      </c>
      <c r="K174" s="7" t="s">
        <v>931</v>
      </c>
      <c r="L174" s="7">
        <f t="shared" si="37"/>
        <v>10.272</v>
      </c>
      <c r="M174" s="7">
        <f t="shared" si="35"/>
        <v>2.3265000000000001E-2</v>
      </c>
      <c r="N174" s="134">
        <v>2.0350000000000001</v>
      </c>
      <c r="O174" s="21"/>
      <c r="P174" s="19">
        <f t="shared" si="28"/>
        <v>0</v>
      </c>
      <c r="Q174" s="19">
        <f t="shared" si="29"/>
        <v>0</v>
      </c>
      <c r="R174" s="34">
        <f t="shared" si="30"/>
        <v>0</v>
      </c>
      <c r="S174" s="30">
        <f t="shared" si="31"/>
        <v>0</v>
      </c>
      <c r="T174" s="27"/>
    </row>
    <row r="175" spans="1:20" ht="41.1" customHeight="1" thickBot="1">
      <c r="A175" s="39"/>
      <c r="B175" s="9" t="s">
        <v>31</v>
      </c>
      <c r="C175" s="28" t="s">
        <v>641</v>
      </c>
      <c r="D175" s="49" t="s">
        <v>791</v>
      </c>
      <c r="E175" s="28" t="s">
        <v>450</v>
      </c>
      <c r="F175" s="3" t="s">
        <v>232</v>
      </c>
      <c r="G175" s="3" t="s">
        <v>233</v>
      </c>
      <c r="H175" s="5">
        <v>48</v>
      </c>
      <c r="I175" s="19">
        <v>12</v>
      </c>
      <c r="J175" s="5">
        <v>0.214</v>
      </c>
      <c r="K175" s="7" t="s">
        <v>931</v>
      </c>
      <c r="L175" s="7">
        <f t="shared" si="37"/>
        <v>10.272</v>
      </c>
      <c r="M175" s="7">
        <f t="shared" si="35"/>
        <v>2.3265000000000001E-2</v>
      </c>
      <c r="N175" s="134">
        <v>2.0350000000000001</v>
      </c>
      <c r="O175" s="21"/>
      <c r="P175" s="19">
        <f t="shared" si="28"/>
        <v>0</v>
      </c>
      <c r="Q175" s="19">
        <f t="shared" si="29"/>
        <v>0</v>
      </c>
      <c r="R175" s="34">
        <f t="shared" si="30"/>
        <v>0</v>
      </c>
      <c r="S175" s="30">
        <f t="shared" si="31"/>
        <v>0</v>
      </c>
      <c r="T175" s="27"/>
    </row>
    <row r="176" spans="1:20" ht="54.9" customHeight="1">
      <c r="A176" s="10"/>
      <c r="B176" s="98" t="s">
        <v>31</v>
      </c>
      <c r="C176" s="28" t="s">
        <v>237</v>
      </c>
      <c r="D176" s="57" t="s">
        <v>238</v>
      </c>
      <c r="E176" s="3" t="s">
        <v>239</v>
      </c>
      <c r="F176" s="3" t="s">
        <v>240</v>
      </c>
      <c r="G176" s="3" t="s">
        <v>241</v>
      </c>
      <c r="H176" s="5">
        <v>24</v>
      </c>
      <c r="I176" s="5">
        <v>6</v>
      </c>
      <c r="J176" s="5">
        <v>0.254</v>
      </c>
      <c r="K176" s="7" t="s">
        <v>932</v>
      </c>
      <c r="L176" s="7">
        <f t="shared" si="37"/>
        <v>6.0960000000000001</v>
      </c>
      <c r="M176" s="5">
        <f t="shared" ref="M176:M182" si="38">0.442*0.3*0.31</f>
        <v>4.1105999999999997E-2</v>
      </c>
      <c r="N176" s="134">
        <v>3.19</v>
      </c>
      <c r="O176" s="21"/>
      <c r="P176" s="19">
        <f t="shared" si="28"/>
        <v>0</v>
      </c>
      <c r="Q176" s="19">
        <f t="shared" si="29"/>
        <v>0</v>
      </c>
      <c r="R176" s="34">
        <f t="shared" si="30"/>
        <v>0</v>
      </c>
      <c r="S176" s="30">
        <f t="shared" si="31"/>
        <v>0</v>
      </c>
      <c r="T176" s="27"/>
    </row>
    <row r="177" spans="1:20" ht="54.9" customHeight="1">
      <c r="A177" s="10"/>
      <c r="B177" s="98" t="s">
        <v>31</v>
      </c>
      <c r="C177" s="28" t="s">
        <v>242</v>
      </c>
      <c r="D177" s="57" t="s">
        <v>871</v>
      </c>
      <c r="E177" s="3" t="s">
        <v>451</v>
      </c>
      <c r="F177" s="3" t="s">
        <v>240</v>
      </c>
      <c r="G177" s="3" t="s">
        <v>241</v>
      </c>
      <c r="H177" s="5">
        <v>24</v>
      </c>
      <c r="I177" s="5">
        <v>6</v>
      </c>
      <c r="J177" s="5">
        <v>0.254</v>
      </c>
      <c r="K177" s="7" t="s">
        <v>932</v>
      </c>
      <c r="L177" s="7">
        <f t="shared" si="37"/>
        <v>6.0960000000000001</v>
      </c>
      <c r="M177" s="5">
        <f t="shared" si="38"/>
        <v>4.1105999999999997E-2</v>
      </c>
      <c r="N177" s="134">
        <v>3.41</v>
      </c>
      <c r="O177" s="21"/>
      <c r="P177" s="19">
        <f t="shared" si="28"/>
        <v>0</v>
      </c>
      <c r="Q177" s="19">
        <f t="shared" si="29"/>
        <v>0</v>
      </c>
      <c r="R177" s="34">
        <f t="shared" si="30"/>
        <v>0</v>
      </c>
      <c r="S177" s="30">
        <f t="shared" si="31"/>
        <v>0</v>
      </c>
      <c r="T177" s="27"/>
    </row>
    <row r="178" spans="1:20" ht="54.9" customHeight="1">
      <c r="A178" s="10"/>
      <c r="B178" s="98" t="s">
        <v>31</v>
      </c>
      <c r="C178" s="28" t="s">
        <v>642</v>
      </c>
      <c r="D178" s="51" t="s">
        <v>643</v>
      </c>
      <c r="E178" s="3" t="s">
        <v>452</v>
      </c>
      <c r="F178" s="3" t="s">
        <v>240</v>
      </c>
      <c r="G178" s="3" t="s">
        <v>241</v>
      </c>
      <c r="H178" s="5">
        <v>24</v>
      </c>
      <c r="I178" s="5">
        <v>6</v>
      </c>
      <c r="J178" s="5">
        <v>0.254</v>
      </c>
      <c r="K178" s="7" t="s">
        <v>932</v>
      </c>
      <c r="L178" s="7">
        <f t="shared" si="37"/>
        <v>6.0960000000000001</v>
      </c>
      <c r="M178" s="5">
        <f t="shared" si="38"/>
        <v>4.1105999999999997E-2</v>
      </c>
      <c r="N178" s="134">
        <v>3.41</v>
      </c>
      <c r="O178" s="21"/>
      <c r="P178" s="19">
        <f t="shared" si="28"/>
        <v>0</v>
      </c>
      <c r="Q178" s="19">
        <f t="shared" si="29"/>
        <v>0</v>
      </c>
      <c r="R178" s="34">
        <f t="shared" si="30"/>
        <v>0</v>
      </c>
      <c r="S178" s="30">
        <f t="shared" si="31"/>
        <v>0</v>
      </c>
      <c r="T178" s="27"/>
    </row>
    <row r="179" spans="1:20" ht="54.9" customHeight="1">
      <c r="A179" s="10"/>
      <c r="B179" s="98" t="s">
        <v>31</v>
      </c>
      <c r="C179" s="28" t="s">
        <v>644</v>
      </c>
      <c r="D179" s="49" t="s">
        <v>792</v>
      </c>
      <c r="E179" s="3" t="s">
        <v>453</v>
      </c>
      <c r="F179" s="3" t="s">
        <v>240</v>
      </c>
      <c r="G179" s="3" t="s">
        <v>241</v>
      </c>
      <c r="H179" s="5">
        <v>24</v>
      </c>
      <c r="I179" s="5">
        <v>6</v>
      </c>
      <c r="J179" s="5">
        <v>0.254</v>
      </c>
      <c r="K179" s="7" t="s">
        <v>932</v>
      </c>
      <c r="L179" s="7">
        <f t="shared" si="37"/>
        <v>6.0960000000000001</v>
      </c>
      <c r="M179" s="5">
        <f t="shared" si="38"/>
        <v>4.1105999999999997E-2</v>
      </c>
      <c r="N179" s="134">
        <v>3.41</v>
      </c>
      <c r="O179" s="21"/>
      <c r="P179" s="19">
        <f t="shared" si="28"/>
        <v>0</v>
      </c>
      <c r="Q179" s="19">
        <f t="shared" si="29"/>
        <v>0</v>
      </c>
      <c r="R179" s="34">
        <f t="shared" si="30"/>
        <v>0</v>
      </c>
      <c r="S179" s="30">
        <f t="shared" si="31"/>
        <v>0</v>
      </c>
      <c r="T179" s="27"/>
    </row>
    <row r="180" spans="1:20" ht="54.9" customHeight="1">
      <c r="A180" s="10"/>
      <c r="B180" s="98" t="s">
        <v>31</v>
      </c>
      <c r="C180" s="28" t="s">
        <v>243</v>
      </c>
      <c r="D180" s="55" t="s">
        <v>244</v>
      </c>
      <c r="E180" s="3" t="s">
        <v>245</v>
      </c>
      <c r="F180" s="3" t="s">
        <v>240</v>
      </c>
      <c r="G180" s="3" t="s">
        <v>241</v>
      </c>
      <c r="H180" s="5">
        <v>24</v>
      </c>
      <c r="I180" s="5">
        <v>6</v>
      </c>
      <c r="J180" s="5">
        <v>0.254</v>
      </c>
      <c r="K180" s="7" t="s">
        <v>932</v>
      </c>
      <c r="L180" s="7">
        <f t="shared" si="37"/>
        <v>6.0960000000000001</v>
      </c>
      <c r="M180" s="5">
        <f t="shared" si="38"/>
        <v>4.1105999999999997E-2</v>
      </c>
      <c r="N180" s="134">
        <v>3.41</v>
      </c>
      <c r="O180" s="21"/>
      <c r="P180" s="19">
        <f t="shared" si="28"/>
        <v>0</v>
      </c>
      <c r="Q180" s="19">
        <f t="shared" si="29"/>
        <v>0</v>
      </c>
      <c r="R180" s="34">
        <f t="shared" si="30"/>
        <v>0</v>
      </c>
      <c r="S180" s="30">
        <f t="shared" si="31"/>
        <v>0</v>
      </c>
      <c r="T180" s="27"/>
    </row>
    <row r="181" spans="1:20" ht="54.9" customHeight="1">
      <c r="A181" s="10"/>
      <c r="B181" s="98" t="s">
        <v>31</v>
      </c>
      <c r="C181" s="28" t="s">
        <v>246</v>
      </c>
      <c r="D181" s="55" t="s">
        <v>247</v>
      </c>
      <c r="E181" s="3" t="s">
        <v>248</v>
      </c>
      <c r="F181" s="3" t="s">
        <v>240</v>
      </c>
      <c r="G181" s="3" t="s">
        <v>241</v>
      </c>
      <c r="H181" s="5">
        <v>24</v>
      </c>
      <c r="I181" s="5">
        <v>6</v>
      </c>
      <c r="J181" s="5">
        <v>0.254</v>
      </c>
      <c r="K181" s="7" t="s">
        <v>932</v>
      </c>
      <c r="L181" s="7">
        <f t="shared" si="37"/>
        <v>6.0960000000000001</v>
      </c>
      <c r="M181" s="5">
        <f t="shared" si="38"/>
        <v>4.1105999999999997E-2</v>
      </c>
      <c r="N181" s="134">
        <v>3.41</v>
      </c>
      <c r="O181" s="21"/>
      <c r="P181" s="19">
        <f t="shared" si="28"/>
        <v>0</v>
      </c>
      <c r="Q181" s="19">
        <f t="shared" si="29"/>
        <v>0</v>
      </c>
      <c r="R181" s="34">
        <f t="shared" si="30"/>
        <v>0</v>
      </c>
      <c r="S181" s="30">
        <f t="shared" si="31"/>
        <v>0</v>
      </c>
      <c r="T181" s="27"/>
    </row>
    <row r="182" spans="1:20" ht="54.9" customHeight="1">
      <c r="A182" s="10"/>
      <c r="B182" s="98" t="s">
        <v>31</v>
      </c>
      <c r="C182" s="28" t="s">
        <v>645</v>
      </c>
      <c r="D182" s="49" t="s">
        <v>793</v>
      </c>
      <c r="E182" s="3" t="s">
        <v>454</v>
      </c>
      <c r="F182" s="3" t="s">
        <v>240</v>
      </c>
      <c r="G182" s="3" t="s">
        <v>241</v>
      </c>
      <c r="H182" s="5">
        <v>24</v>
      </c>
      <c r="I182" s="5">
        <v>6</v>
      </c>
      <c r="J182" s="5">
        <v>0.254</v>
      </c>
      <c r="K182" s="7" t="s">
        <v>932</v>
      </c>
      <c r="L182" s="7">
        <f t="shared" si="37"/>
        <v>6.0960000000000001</v>
      </c>
      <c r="M182" s="5">
        <f t="shared" si="38"/>
        <v>4.1105999999999997E-2</v>
      </c>
      <c r="N182" s="134">
        <v>3.41</v>
      </c>
      <c r="O182" s="21"/>
      <c r="P182" s="19">
        <f t="shared" si="28"/>
        <v>0</v>
      </c>
      <c r="Q182" s="19">
        <f t="shared" si="29"/>
        <v>0</v>
      </c>
      <c r="R182" s="34">
        <f t="shared" si="30"/>
        <v>0</v>
      </c>
      <c r="S182" s="30">
        <f t="shared" si="31"/>
        <v>0</v>
      </c>
      <c r="T182" s="27"/>
    </row>
    <row r="183" spans="1:20" ht="57.9" customHeight="1">
      <c r="A183" s="148"/>
      <c r="B183" s="9" t="s">
        <v>31</v>
      </c>
      <c r="C183" s="28" t="s">
        <v>251</v>
      </c>
      <c r="D183" s="49" t="s">
        <v>801</v>
      </c>
      <c r="E183" s="63" t="s">
        <v>455</v>
      </c>
      <c r="F183" s="3" t="s">
        <v>205</v>
      </c>
      <c r="G183" s="3" t="s">
        <v>249</v>
      </c>
      <c r="H183" s="5">
        <v>20</v>
      </c>
      <c r="I183" s="19">
        <v>5</v>
      </c>
      <c r="J183" s="5">
        <v>0.495</v>
      </c>
      <c r="K183" s="7" t="s">
        <v>250</v>
      </c>
      <c r="L183" s="7">
        <f t="shared" si="24"/>
        <v>9.9</v>
      </c>
      <c r="M183" s="5">
        <f t="shared" ref="M183:M196" si="39">0.4*0.28*0.2</f>
        <v>2.2400000000000003E-2</v>
      </c>
      <c r="N183" s="134">
        <v>3.41</v>
      </c>
      <c r="O183" s="21"/>
      <c r="P183" s="19">
        <f t="shared" si="28"/>
        <v>0</v>
      </c>
      <c r="Q183" s="19">
        <f t="shared" si="29"/>
        <v>0</v>
      </c>
      <c r="R183" s="34">
        <f t="shared" si="30"/>
        <v>0</v>
      </c>
      <c r="S183" s="30">
        <f t="shared" si="31"/>
        <v>0</v>
      </c>
      <c r="T183" s="27"/>
    </row>
    <row r="184" spans="1:20" ht="57.9" customHeight="1">
      <c r="A184" s="148"/>
      <c r="B184" s="9" t="s">
        <v>31</v>
      </c>
      <c r="C184" s="28" t="s">
        <v>252</v>
      </c>
      <c r="D184" s="49" t="s">
        <v>802</v>
      </c>
      <c r="E184" s="63" t="s">
        <v>456</v>
      </c>
      <c r="F184" s="3" t="s">
        <v>205</v>
      </c>
      <c r="G184" s="3" t="s">
        <v>249</v>
      </c>
      <c r="H184" s="5">
        <v>20</v>
      </c>
      <c r="I184" s="19">
        <v>5</v>
      </c>
      <c r="J184" s="5">
        <v>0.495</v>
      </c>
      <c r="K184" s="7" t="s">
        <v>250</v>
      </c>
      <c r="L184" s="7">
        <f t="shared" ref="L184" si="40">J184*H184</f>
        <v>9.9</v>
      </c>
      <c r="M184" s="5">
        <f t="shared" si="39"/>
        <v>2.2400000000000003E-2</v>
      </c>
      <c r="N184" s="134">
        <v>3.41</v>
      </c>
      <c r="O184" s="21"/>
      <c r="P184" s="19">
        <f t="shared" si="28"/>
        <v>0</v>
      </c>
      <c r="Q184" s="19">
        <f t="shared" si="29"/>
        <v>0</v>
      </c>
      <c r="R184" s="34">
        <f t="shared" si="30"/>
        <v>0</v>
      </c>
      <c r="S184" s="30">
        <f t="shared" si="31"/>
        <v>0</v>
      </c>
      <c r="T184" s="27"/>
    </row>
    <row r="185" spans="1:20" ht="57.9" customHeight="1">
      <c r="A185" s="148"/>
      <c r="B185" s="9" t="s">
        <v>31</v>
      </c>
      <c r="C185" s="28" t="s">
        <v>253</v>
      </c>
      <c r="D185" s="49" t="s">
        <v>803</v>
      </c>
      <c r="E185" s="63" t="s">
        <v>457</v>
      </c>
      <c r="F185" s="3" t="s">
        <v>205</v>
      </c>
      <c r="G185" s="3" t="s">
        <v>249</v>
      </c>
      <c r="H185" s="5">
        <v>20</v>
      </c>
      <c r="I185" s="19">
        <v>5</v>
      </c>
      <c r="J185" s="5">
        <v>0.495</v>
      </c>
      <c r="K185" s="7" t="s">
        <v>250</v>
      </c>
      <c r="L185" s="7">
        <f t="shared" ref="L185" si="41">J185*H185</f>
        <v>9.9</v>
      </c>
      <c r="M185" s="5">
        <f t="shared" si="39"/>
        <v>2.2400000000000003E-2</v>
      </c>
      <c r="N185" s="134">
        <v>3.41</v>
      </c>
      <c r="O185" s="21"/>
      <c r="P185" s="19">
        <f t="shared" si="28"/>
        <v>0</v>
      </c>
      <c r="Q185" s="19">
        <f t="shared" si="29"/>
        <v>0</v>
      </c>
      <c r="R185" s="34">
        <f t="shared" si="30"/>
        <v>0</v>
      </c>
      <c r="S185" s="30">
        <f t="shared" si="31"/>
        <v>0</v>
      </c>
      <c r="T185" s="27"/>
    </row>
    <row r="186" spans="1:20" ht="57.9" customHeight="1">
      <c r="A186" s="148"/>
      <c r="B186" s="9" t="s">
        <v>31</v>
      </c>
      <c r="C186" s="28" t="s">
        <v>254</v>
      </c>
      <c r="D186" s="49" t="s">
        <v>804</v>
      </c>
      <c r="E186" s="63" t="s">
        <v>458</v>
      </c>
      <c r="F186" s="3" t="s">
        <v>205</v>
      </c>
      <c r="G186" s="3" t="s">
        <v>249</v>
      </c>
      <c r="H186" s="5">
        <v>20</v>
      </c>
      <c r="I186" s="19">
        <v>5</v>
      </c>
      <c r="J186" s="5">
        <v>0.495</v>
      </c>
      <c r="K186" s="7" t="s">
        <v>250</v>
      </c>
      <c r="L186" s="7">
        <f t="shared" ref="L186:L187" si="42">J186*H186</f>
        <v>9.9</v>
      </c>
      <c r="M186" s="5">
        <f t="shared" si="39"/>
        <v>2.2400000000000003E-2</v>
      </c>
      <c r="N186" s="134">
        <v>3.41</v>
      </c>
      <c r="O186" s="21"/>
      <c r="P186" s="19">
        <f t="shared" si="28"/>
        <v>0</v>
      </c>
      <c r="Q186" s="19">
        <f t="shared" si="29"/>
        <v>0</v>
      </c>
      <c r="R186" s="34">
        <f t="shared" si="30"/>
        <v>0</v>
      </c>
      <c r="S186" s="30">
        <f t="shared" si="31"/>
        <v>0</v>
      </c>
      <c r="T186" s="27"/>
    </row>
    <row r="187" spans="1:20" ht="57.9" customHeight="1">
      <c r="A187" s="148"/>
      <c r="B187" s="9" t="s">
        <v>31</v>
      </c>
      <c r="C187" s="28" t="s">
        <v>649</v>
      </c>
      <c r="D187" s="49" t="s">
        <v>805</v>
      </c>
      <c r="E187" s="63" t="s">
        <v>459</v>
      </c>
      <c r="F187" s="3" t="s">
        <v>205</v>
      </c>
      <c r="G187" s="3" t="s">
        <v>249</v>
      </c>
      <c r="H187" s="5">
        <v>20</v>
      </c>
      <c r="I187" s="19">
        <v>5</v>
      </c>
      <c r="J187" s="5">
        <v>0.495</v>
      </c>
      <c r="K187" s="7" t="s">
        <v>250</v>
      </c>
      <c r="L187" s="7">
        <f t="shared" si="42"/>
        <v>9.9</v>
      </c>
      <c r="M187" s="5">
        <f t="shared" si="39"/>
        <v>2.2400000000000003E-2</v>
      </c>
      <c r="N187" s="134">
        <v>3.41</v>
      </c>
      <c r="O187" s="21"/>
      <c r="P187" s="19">
        <f t="shared" si="28"/>
        <v>0</v>
      </c>
      <c r="Q187" s="19">
        <f t="shared" si="29"/>
        <v>0</v>
      </c>
      <c r="R187" s="34">
        <f t="shared" si="30"/>
        <v>0</v>
      </c>
      <c r="S187" s="30">
        <f t="shared" si="31"/>
        <v>0</v>
      </c>
      <c r="T187" s="27"/>
    </row>
    <row r="188" spans="1:20" ht="57.9" customHeight="1">
      <c r="A188" s="148"/>
      <c r="B188" s="9" t="s">
        <v>31</v>
      </c>
      <c r="C188" s="28" t="s">
        <v>650</v>
      </c>
      <c r="D188" s="49" t="s">
        <v>806</v>
      </c>
      <c r="E188" s="63" t="s">
        <v>460</v>
      </c>
      <c r="F188" s="3" t="s">
        <v>205</v>
      </c>
      <c r="G188" s="3" t="s">
        <v>249</v>
      </c>
      <c r="H188" s="5">
        <v>20</v>
      </c>
      <c r="I188" s="19">
        <v>5</v>
      </c>
      <c r="J188" s="5">
        <v>0.495</v>
      </c>
      <c r="K188" s="7" t="s">
        <v>250</v>
      </c>
      <c r="L188" s="7">
        <f t="shared" ref="L188" si="43">J188*H188</f>
        <v>9.9</v>
      </c>
      <c r="M188" s="5">
        <f t="shared" si="39"/>
        <v>2.2400000000000003E-2</v>
      </c>
      <c r="N188" s="134">
        <v>3.41</v>
      </c>
      <c r="O188" s="21"/>
      <c r="P188" s="19">
        <f t="shared" si="28"/>
        <v>0</v>
      </c>
      <c r="Q188" s="19">
        <f t="shared" si="29"/>
        <v>0</v>
      </c>
      <c r="R188" s="34">
        <f t="shared" si="30"/>
        <v>0</v>
      </c>
      <c r="S188" s="30">
        <f t="shared" si="31"/>
        <v>0</v>
      </c>
      <c r="T188" s="27"/>
    </row>
    <row r="189" spans="1:20" ht="57.9" customHeight="1">
      <c r="A189" s="148"/>
      <c r="B189" s="9" t="s">
        <v>31</v>
      </c>
      <c r="C189" s="28" t="s">
        <v>651</v>
      </c>
      <c r="D189" s="49" t="s">
        <v>807</v>
      </c>
      <c r="E189" s="63" t="s">
        <v>461</v>
      </c>
      <c r="F189" s="3" t="s">
        <v>205</v>
      </c>
      <c r="G189" s="3" t="s">
        <v>249</v>
      </c>
      <c r="H189" s="5">
        <v>20</v>
      </c>
      <c r="I189" s="19">
        <v>5</v>
      </c>
      <c r="J189" s="5">
        <v>0.495</v>
      </c>
      <c r="K189" s="7" t="s">
        <v>250</v>
      </c>
      <c r="L189" s="7">
        <f t="shared" ref="L189:L195" si="44">J189*H189</f>
        <v>9.9</v>
      </c>
      <c r="M189" s="5">
        <f t="shared" si="39"/>
        <v>2.2400000000000003E-2</v>
      </c>
      <c r="N189" s="134">
        <v>3.41</v>
      </c>
      <c r="O189" s="21"/>
      <c r="P189" s="19">
        <f t="shared" si="28"/>
        <v>0</v>
      </c>
      <c r="Q189" s="19">
        <f t="shared" si="29"/>
        <v>0</v>
      </c>
      <c r="R189" s="34">
        <f t="shared" si="30"/>
        <v>0</v>
      </c>
      <c r="S189" s="30">
        <f t="shared" si="31"/>
        <v>0</v>
      </c>
      <c r="T189" s="27"/>
    </row>
    <row r="190" spans="1:20" ht="57.9" customHeight="1">
      <c r="A190" s="148"/>
      <c r="B190" s="9" t="s">
        <v>31</v>
      </c>
      <c r="C190" s="28" t="s">
        <v>794</v>
      </c>
      <c r="D190" s="49" t="s">
        <v>808</v>
      </c>
      <c r="E190" s="63" t="s">
        <v>462</v>
      </c>
      <c r="F190" s="3" t="s">
        <v>205</v>
      </c>
      <c r="G190" s="3" t="s">
        <v>249</v>
      </c>
      <c r="H190" s="5">
        <v>20</v>
      </c>
      <c r="I190" s="19">
        <v>5</v>
      </c>
      <c r="J190" s="5">
        <v>0.495</v>
      </c>
      <c r="K190" s="7" t="s">
        <v>250</v>
      </c>
      <c r="L190" s="7">
        <f t="shared" si="44"/>
        <v>9.9</v>
      </c>
      <c r="M190" s="5">
        <f t="shared" si="39"/>
        <v>2.2400000000000003E-2</v>
      </c>
      <c r="N190" s="134">
        <v>3.41</v>
      </c>
      <c r="O190" s="21"/>
      <c r="P190" s="19">
        <f t="shared" si="28"/>
        <v>0</v>
      </c>
      <c r="Q190" s="19">
        <f t="shared" si="29"/>
        <v>0</v>
      </c>
      <c r="R190" s="34">
        <f t="shared" si="30"/>
        <v>0</v>
      </c>
      <c r="S190" s="30">
        <f t="shared" si="31"/>
        <v>0</v>
      </c>
      <c r="T190" s="27"/>
    </row>
    <row r="191" spans="1:20" ht="57.9" customHeight="1">
      <c r="A191" s="148"/>
      <c r="B191" s="9" t="s">
        <v>31</v>
      </c>
      <c r="C191" s="28" t="s">
        <v>795</v>
      </c>
      <c r="D191" s="49" t="s">
        <v>809</v>
      </c>
      <c r="E191" s="63" t="s">
        <v>463</v>
      </c>
      <c r="F191" s="3" t="s">
        <v>205</v>
      </c>
      <c r="G191" s="3" t="s">
        <v>249</v>
      </c>
      <c r="H191" s="5">
        <v>20</v>
      </c>
      <c r="I191" s="19">
        <v>5</v>
      </c>
      <c r="J191" s="5">
        <v>0.495</v>
      </c>
      <c r="K191" s="7" t="s">
        <v>250</v>
      </c>
      <c r="L191" s="7">
        <f t="shared" si="44"/>
        <v>9.9</v>
      </c>
      <c r="M191" s="5">
        <f t="shared" si="39"/>
        <v>2.2400000000000003E-2</v>
      </c>
      <c r="N191" s="134">
        <v>3.41</v>
      </c>
      <c r="O191" s="21"/>
      <c r="P191" s="19">
        <f t="shared" si="28"/>
        <v>0</v>
      </c>
      <c r="Q191" s="19">
        <f t="shared" si="29"/>
        <v>0</v>
      </c>
      <c r="R191" s="34">
        <f t="shared" si="30"/>
        <v>0</v>
      </c>
      <c r="S191" s="30">
        <f t="shared" si="31"/>
        <v>0</v>
      </c>
      <c r="T191" s="27"/>
    </row>
    <row r="192" spans="1:20" ht="57.9" customHeight="1">
      <c r="A192" s="148"/>
      <c r="B192" s="9" t="s">
        <v>31</v>
      </c>
      <c r="C192" s="28" t="s">
        <v>796</v>
      </c>
      <c r="D192" s="49" t="s">
        <v>810</v>
      </c>
      <c r="E192" s="63" t="s">
        <v>464</v>
      </c>
      <c r="F192" s="3" t="s">
        <v>205</v>
      </c>
      <c r="G192" s="3" t="s">
        <v>249</v>
      </c>
      <c r="H192" s="5">
        <v>20</v>
      </c>
      <c r="I192" s="19">
        <v>5</v>
      </c>
      <c r="J192" s="5">
        <v>0.495</v>
      </c>
      <c r="K192" s="7" t="s">
        <v>250</v>
      </c>
      <c r="L192" s="7">
        <f t="shared" si="44"/>
        <v>9.9</v>
      </c>
      <c r="M192" s="5">
        <f t="shared" si="39"/>
        <v>2.2400000000000003E-2</v>
      </c>
      <c r="N192" s="134">
        <v>3.41</v>
      </c>
      <c r="O192" s="21"/>
      <c r="P192" s="19">
        <f t="shared" si="28"/>
        <v>0</v>
      </c>
      <c r="Q192" s="19">
        <f t="shared" si="29"/>
        <v>0</v>
      </c>
      <c r="R192" s="34">
        <f t="shared" si="30"/>
        <v>0</v>
      </c>
      <c r="S192" s="30">
        <f t="shared" si="31"/>
        <v>0</v>
      </c>
      <c r="T192" s="27"/>
    </row>
    <row r="193" spans="1:20" ht="57.9" customHeight="1">
      <c r="A193" s="148"/>
      <c r="B193" s="9" t="s">
        <v>31</v>
      </c>
      <c r="C193" s="28" t="s">
        <v>797</v>
      </c>
      <c r="D193" s="49" t="s">
        <v>811</v>
      </c>
      <c r="E193" s="63" t="s">
        <v>465</v>
      </c>
      <c r="F193" s="3" t="s">
        <v>205</v>
      </c>
      <c r="G193" s="3" t="s">
        <v>249</v>
      </c>
      <c r="H193" s="5">
        <v>20</v>
      </c>
      <c r="I193" s="19">
        <v>5</v>
      </c>
      <c r="J193" s="5">
        <v>0.495</v>
      </c>
      <c r="K193" s="7" t="s">
        <v>250</v>
      </c>
      <c r="L193" s="7">
        <f t="shared" si="44"/>
        <v>9.9</v>
      </c>
      <c r="M193" s="5">
        <f t="shared" si="39"/>
        <v>2.2400000000000003E-2</v>
      </c>
      <c r="N193" s="134">
        <v>3.41</v>
      </c>
      <c r="O193" s="21"/>
      <c r="P193" s="19">
        <f t="shared" si="28"/>
        <v>0</v>
      </c>
      <c r="Q193" s="19">
        <f t="shared" si="29"/>
        <v>0</v>
      </c>
      <c r="R193" s="34">
        <f t="shared" si="30"/>
        <v>0</v>
      </c>
      <c r="S193" s="30">
        <f t="shared" si="31"/>
        <v>0</v>
      </c>
      <c r="T193" s="27"/>
    </row>
    <row r="194" spans="1:20" ht="57.9" customHeight="1">
      <c r="A194" s="148"/>
      <c r="B194" s="9" t="s">
        <v>31</v>
      </c>
      <c r="C194" s="28" t="s">
        <v>798</v>
      </c>
      <c r="D194" s="49" t="s">
        <v>812</v>
      </c>
      <c r="E194" s="63" t="s">
        <v>466</v>
      </c>
      <c r="F194" s="3" t="s">
        <v>205</v>
      </c>
      <c r="G194" s="3" t="s">
        <v>249</v>
      </c>
      <c r="H194" s="5">
        <v>20</v>
      </c>
      <c r="I194" s="19">
        <v>5</v>
      </c>
      <c r="J194" s="5">
        <v>0.495</v>
      </c>
      <c r="K194" s="7" t="s">
        <v>250</v>
      </c>
      <c r="L194" s="7">
        <f t="shared" si="44"/>
        <v>9.9</v>
      </c>
      <c r="M194" s="5">
        <f t="shared" si="39"/>
        <v>2.2400000000000003E-2</v>
      </c>
      <c r="N194" s="134">
        <v>3.41</v>
      </c>
      <c r="O194" s="21"/>
      <c r="P194" s="19">
        <f t="shared" si="28"/>
        <v>0</v>
      </c>
      <c r="Q194" s="19">
        <f t="shared" si="29"/>
        <v>0</v>
      </c>
      <c r="R194" s="34">
        <f t="shared" si="30"/>
        <v>0</v>
      </c>
      <c r="S194" s="30">
        <f t="shared" si="31"/>
        <v>0</v>
      </c>
      <c r="T194" s="27"/>
    </row>
    <row r="195" spans="1:20" ht="57.9" customHeight="1">
      <c r="A195" s="148"/>
      <c r="B195" s="9" t="s">
        <v>31</v>
      </c>
      <c r="C195" s="28" t="s">
        <v>799</v>
      </c>
      <c r="D195" s="49" t="s">
        <v>813</v>
      </c>
      <c r="E195" s="63" t="s">
        <v>467</v>
      </c>
      <c r="F195" s="3" t="s">
        <v>205</v>
      </c>
      <c r="G195" s="3" t="s">
        <v>249</v>
      </c>
      <c r="H195" s="5">
        <v>20</v>
      </c>
      <c r="I195" s="19">
        <v>5</v>
      </c>
      <c r="J195" s="5">
        <v>0.495</v>
      </c>
      <c r="K195" s="7" t="s">
        <v>250</v>
      </c>
      <c r="L195" s="7">
        <f t="shared" si="44"/>
        <v>9.9</v>
      </c>
      <c r="M195" s="5">
        <f t="shared" si="39"/>
        <v>2.2400000000000003E-2</v>
      </c>
      <c r="N195" s="134">
        <v>3.41</v>
      </c>
      <c r="O195" s="21"/>
      <c r="P195" s="19">
        <f t="shared" si="28"/>
        <v>0</v>
      </c>
      <c r="Q195" s="19">
        <f t="shared" si="29"/>
        <v>0</v>
      </c>
      <c r="R195" s="34">
        <f t="shared" si="30"/>
        <v>0</v>
      </c>
      <c r="S195" s="30">
        <f t="shared" si="31"/>
        <v>0</v>
      </c>
      <c r="T195" s="27"/>
    </row>
    <row r="196" spans="1:20" ht="57.9" customHeight="1">
      <c r="A196" s="148"/>
      <c r="B196" s="9" t="s">
        <v>31</v>
      </c>
      <c r="C196" s="28" t="s">
        <v>800</v>
      </c>
      <c r="D196" s="49" t="s">
        <v>814</v>
      </c>
      <c r="E196" s="63" t="s">
        <v>468</v>
      </c>
      <c r="F196" s="3" t="s">
        <v>205</v>
      </c>
      <c r="G196" s="3" t="s">
        <v>249</v>
      </c>
      <c r="H196" s="5">
        <v>20</v>
      </c>
      <c r="I196" s="19">
        <v>5</v>
      </c>
      <c r="J196" s="5">
        <v>0.495</v>
      </c>
      <c r="K196" s="7" t="s">
        <v>250</v>
      </c>
      <c r="L196" s="7">
        <f t="shared" ref="L196" si="45">J196*H196</f>
        <v>9.9</v>
      </c>
      <c r="M196" s="5">
        <f t="shared" si="39"/>
        <v>2.2400000000000003E-2</v>
      </c>
      <c r="N196" s="134">
        <v>3.41</v>
      </c>
      <c r="O196" s="21"/>
      <c r="P196" s="19">
        <f t="shared" si="28"/>
        <v>0</v>
      </c>
      <c r="Q196" s="19">
        <f t="shared" si="29"/>
        <v>0</v>
      </c>
      <c r="R196" s="34">
        <f t="shared" si="30"/>
        <v>0</v>
      </c>
      <c r="S196" s="30">
        <f t="shared" si="31"/>
        <v>0</v>
      </c>
      <c r="T196" s="27"/>
    </row>
    <row r="197" spans="1:20" ht="53.1" customHeight="1">
      <c r="A197" s="148"/>
      <c r="B197" s="9" t="s">
        <v>31</v>
      </c>
      <c r="C197" s="28" t="s">
        <v>864</v>
      </c>
      <c r="D197" s="51" t="s">
        <v>646</v>
      </c>
      <c r="E197" s="63" t="s">
        <v>215</v>
      </c>
      <c r="F197" s="3" t="s">
        <v>205</v>
      </c>
      <c r="G197" s="3" t="s">
        <v>249</v>
      </c>
      <c r="H197" s="5">
        <v>20</v>
      </c>
      <c r="I197" s="19">
        <v>5</v>
      </c>
      <c r="J197" s="5">
        <v>0.495</v>
      </c>
      <c r="K197" s="7" t="s">
        <v>250</v>
      </c>
      <c r="L197" s="7">
        <f t="shared" ref="L197:L200" si="46">J197*H197</f>
        <v>9.9</v>
      </c>
      <c r="M197" s="5">
        <f t="shared" ref="M197:M203" si="47">0.4*0.28*0.2</f>
        <v>2.2400000000000003E-2</v>
      </c>
      <c r="N197" s="134">
        <v>3.41</v>
      </c>
      <c r="O197" s="21"/>
      <c r="P197" s="19">
        <f t="shared" si="28"/>
        <v>0</v>
      </c>
      <c r="Q197" s="19">
        <f t="shared" si="29"/>
        <v>0</v>
      </c>
      <c r="R197" s="34">
        <f t="shared" si="30"/>
        <v>0</v>
      </c>
      <c r="S197" s="30">
        <f t="shared" si="31"/>
        <v>0</v>
      </c>
      <c r="T197" s="27"/>
    </row>
    <row r="198" spans="1:20" ht="53.1" customHeight="1">
      <c r="A198" s="148"/>
      <c r="B198" s="9" t="s">
        <v>31</v>
      </c>
      <c r="C198" s="28" t="s">
        <v>865</v>
      </c>
      <c r="D198" s="51" t="s">
        <v>647</v>
      </c>
      <c r="E198" s="63" t="s">
        <v>863</v>
      </c>
      <c r="F198" s="3" t="s">
        <v>205</v>
      </c>
      <c r="G198" s="3" t="s">
        <v>249</v>
      </c>
      <c r="H198" s="5">
        <v>20</v>
      </c>
      <c r="I198" s="19">
        <v>5</v>
      </c>
      <c r="J198" s="5">
        <v>0.495</v>
      </c>
      <c r="K198" s="7" t="s">
        <v>250</v>
      </c>
      <c r="L198" s="7">
        <f t="shared" ref="L198:L199" si="48">J198*H198</f>
        <v>9.9</v>
      </c>
      <c r="M198" s="5">
        <f t="shared" si="47"/>
        <v>2.2400000000000003E-2</v>
      </c>
      <c r="N198" s="134">
        <v>3.41</v>
      </c>
      <c r="O198" s="21"/>
      <c r="P198" s="19">
        <f t="shared" si="28"/>
        <v>0</v>
      </c>
      <c r="Q198" s="19">
        <f t="shared" si="29"/>
        <v>0</v>
      </c>
      <c r="R198" s="34">
        <f t="shared" si="30"/>
        <v>0</v>
      </c>
      <c r="S198" s="30">
        <f t="shared" si="31"/>
        <v>0</v>
      </c>
      <c r="T198" s="27"/>
    </row>
    <row r="199" spans="1:20" ht="53.1" customHeight="1">
      <c r="A199" s="148"/>
      <c r="B199" s="9" t="s">
        <v>31</v>
      </c>
      <c r="C199" s="28" t="s">
        <v>866</v>
      </c>
      <c r="D199" s="51" t="s">
        <v>648</v>
      </c>
      <c r="E199" s="63" t="s">
        <v>469</v>
      </c>
      <c r="F199" s="3" t="s">
        <v>205</v>
      </c>
      <c r="G199" s="3" t="s">
        <v>249</v>
      </c>
      <c r="H199" s="5">
        <v>20</v>
      </c>
      <c r="I199" s="19">
        <v>5</v>
      </c>
      <c r="J199" s="5">
        <v>0.495</v>
      </c>
      <c r="K199" s="59" t="s">
        <v>250</v>
      </c>
      <c r="L199" s="7">
        <f t="shared" si="48"/>
        <v>9.9</v>
      </c>
      <c r="M199" s="5">
        <f t="shared" si="47"/>
        <v>2.2400000000000003E-2</v>
      </c>
      <c r="N199" s="134">
        <v>3.41</v>
      </c>
      <c r="O199" s="21"/>
      <c r="P199" s="19">
        <f t="shared" si="28"/>
        <v>0</v>
      </c>
      <c r="Q199" s="19">
        <f t="shared" si="29"/>
        <v>0</v>
      </c>
      <c r="R199" s="34">
        <f t="shared" si="30"/>
        <v>0</v>
      </c>
      <c r="S199" s="30">
        <f t="shared" si="31"/>
        <v>0</v>
      </c>
      <c r="T199" s="27"/>
    </row>
    <row r="200" spans="1:20" ht="54" customHeight="1">
      <c r="A200" s="148"/>
      <c r="B200" s="9" t="s">
        <v>31</v>
      </c>
      <c r="C200" s="28" t="s">
        <v>867</v>
      </c>
      <c r="D200" s="49" t="s">
        <v>815</v>
      </c>
      <c r="E200" s="63" t="s">
        <v>470</v>
      </c>
      <c r="F200" s="3" t="s">
        <v>205</v>
      </c>
      <c r="G200" s="3" t="s">
        <v>249</v>
      </c>
      <c r="H200" s="5">
        <v>20</v>
      </c>
      <c r="I200" s="19">
        <v>5</v>
      </c>
      <c r="J200" s="5">
        <v>0.495</v>
      </c>
      <c r="K200" s="59" t="s">
        <v>250</v>
      </c>
      <c r="L200" s="7">
        <f t="shared" si="46"/>
        <v>9.9</v>
      </c>
      <c r="M200" s="5">
        <f t="shared" si="47"/>
        <v>2.2400000000000003E-2</v>
      </c>
      <c r="N200" s="134">
        <v>3.41</v>
      </c>
      <c r="O200" s="21"/>
      <c r="P200" s="19">
        <f t="shared" si="28"/>
        <v>0</v>
      </c>
      <c r="Q200" s="19">
        <f t="shared" si="29"/>
        <v>0</v>
      </c>
      <c r="R200" s="34">
        <f t="shared" si="30"/>
        <v>0</v>
      </c>
      <c r="S200" s="30">
        <f t="shared" si="31"/>
        <v>0</v>
      </c>
      <c r="T200" s="27"/>
    </row>
    <row r="201" spans="1:20" ht="54" customHeight="1">
      <c r="A201" s="148"/>
      <c r="B201" s="9" t="s">
        <v>31</v>
      </c>
      <c r="C201" s="28" t="s">
        <v>868</v>
      </c>
      <c r="D201" s="49" t="s">
        <v>816</v>
      </c>
      <c r="E201" s="63" t="s">
        <v>471</v>
      </c>
      <c r="F201" s="3" t="s">
        <v>205</v>
      </c>
      <c r="G201" s="3" t="s">
        <v>249</v>
      </c>
      <c r="H201" s="5">
        <v>20</v>
      </c>
      <c r="I201" s="19">
        <v>5</v>
      </c>
      <c r="J201" s="5">
        <v>0.495</v>
      </c>
      <c r="K201" s="59" t="s">
        <v>250</v>
      </c>
      <c r="L201" s="7">
        <f t="shared" ref="L201:L224" si="49">J201*H201</f>
        <v>9.9</v>
      </c>
      <c r="M201" s="5">
        <f t="shared" si="47"/>
        <v>2.2400000000000003E-2</v>
      </c>
      <c r="N201" s="134">
        <v>3.41</v>
      </c>
      <c r="O201" s="21"/>
      <c r="P201" s="19">
        <f t="shared" si="28"/>
        <v>0</v>
      </c>
      <c r="Q201" s="19">
        <f t="shared" si="29"/>
        <v>0</v>
      </c>
      <c r="R201" s="34">
        <f t="shared" si="30"/>
        <v>0</v>
      </c>
      <c r="S201" s="30">
        <f t="shared" si="31"/>
        <v>0</v>
      </c>
      <c r="T201" s="27"/>
    </row>
    <row r="202" spans="1:20" ht="54" customHeight="1">
      <c r="A202" s="148"/>
      <c r="B202" s="9" t="s">
        <v>31</v>
      </c>
      <c r="C202" s="28" t="s">
        <v>869</v>
      </c>
      <c r="D202" s="49">
        <v>630902098203</v>
      </c>
      <c r="E202" s="63" t="s">
        <v>436</v>
      </c>
      <c r="F202" s="3" t="s">
        <v>205</v>
      </c>
      <c r="G202" s="3" t="s">
        <v>249</v>
      </c>
      <c r="H202" s="5">
        <v>20</v>
      </c>
      <c r="I202" s="19">
        <v>5</v>
      </c>
      <c r="J202" s="5">
        <v>0.495</v>
      </c>
      <c r="K202" s="59" t="s">
        <v>250</v>
      </c>
      <c r="L202" s="7">
        <f t="shared" si="49"/>
        <v>9.9</v>
      </c>
      <c r="M202" s="5">
        <f t="shared" si="47"/>
        <v>2.2400000000000003E-2</v>
      </c>
      <c r="N202" s="134">
        <v>3.41</v>
      </c>
      <c r="O202" s="21"/>
      <c r="P202" s="19">
        <f t="shared" si="28"/>
        <v>0</v>
      </c>
      <c r="Q202" s="19">
        <f t="shared" si="29"/>
        <v>0</v>
      </c>
      <c r="R202" s="34">
        <f t="shared" si="30"/>
        <v>0</v>
      </c>
      <c r="S202" s="30">
        <f t="shared" si="31"/>
        <v>0</v>
      </c>
      <c r="T202" s="27"/>
    </row>
    <row r="203" spans="1:20" ht="54" customHeight="1" thickBot="1">
      <c r="A203" s="155"/>
      <c r="B203" s="9" t="s">
        <v>31</v>
      </c>
      <c r="C203" s="28" t="s">
        <v>870</v>
      </c>
      <c r="D203" s="49" t="s">
        <v>817</v>
      </c>
      <c r="E203" s="63" t="s">
        <v>472</v>
      </c>
      <c r="F203" s="3" t="s">
        <v>205</v>
      </c>
      <c r="G203" s="3" t="s">
        <v>249</v>
      </c>
      <c r="H203" s="5">
        <v>20</v>
      </c>
      <c r="I203" s="19">
        <v>5</v>
      </c>
      <c r="J203" s="5">
        <v>0.495</v>
      </c>
      <c r="K203" s="59" t="s">
        <v>250</v>
      </c>
      <c r="L203" s="7">
        <f t="shared" si="49"/>
        <v>9.9</v>
      </c>
      <c r="M203" s="5">
        <f t="shared" si="47"/>
        <v>2.2400000000000003E-2</v>
      </c>
      <c r="N203" s="134">
        <v>3.41</v>
      </c>
      <c r="O203" s="21"/>
      <c r="P203" s="19">
        <f t="shared" si="28"/>
        <v>0</v>
      </c>
      <c r="Q203" s="19">
        <f t="shared" si="29"/>
        <v>0</v>
      </c>
      <c r="R203" s="34">
        <f t="shared" si="30"/>
        <v>0</v>
      </c>
      <c r="S203" s="30">
        <f t="shared" si="31"/>
        <v>0</v>
      </c>
      <c r="T203" s="27"/>
    </row>
    <row r="204" spans="1:20" ht="69.900000000000006" customHeight="1">
      <c r="A204" s="41"/>
      <c r="B204" s="9" t="s">
        <v>31</v>
      </c>
      <c r="C204" s="28" t="s">
        <v>255</v>
      </c>
      <c r="D204" s="51" t="s">
        <v>652</v>
      </c>
      <c r="E204" s="3" t="s">
        <v>850</v>
      </c>
      <c r="F204" s="5" t="s">
        <v>257</v>
      </c>
      <c r="G204" s="5" t="s">
        <v>258</v>
      </c>
      <c r="H204" s="5">
        <v>48</v>
      </c>
      <c r="I204" s="19">
        <v>8</v>
      </c>
      <c r="J204" s="7">
        <v>0.20699999999999999</v>
      </c>
      <c r="K204" s="7" t="s">
        <v>930</v>
      </c>
      <c r="L204" s="5">
        <f t="shared" si="49"/>
        <v>9.9359999999999999</v>
      </c>
      <c r="M204" s="7">
        <f t="shared" ref="M204:M224" si="50">0.6*0.5*0.25</f>
        <v>7.4999999999999997E-2</v>
      </c>
      <c r="N204" s="134">
        <v>2.3649999999999998</v>
      </c>
      <c r="O204" s="21"/>
      <c r="P204" s="19">
        <f t="shared" si="28"/>
        <v>0</v>
      </c>
      <c r="Q204" s="19">
        <f t="shared" si="29"/>
        <v>0</v>
      </c>
      <c r="R204" s="34">
        <f t="shared" si="30"/>
        <v>0</v>
      </c>
      <c r="S204" s="30">
        <f t="shared" si="31"/>
        <v>0</v>
      </c>
      <c r="T204" s="27"/>
    </row>
    <row r="205" spans="1:20" ht="69.900000000000006" customHeight="1">
      <c r="A205" s="38"/>
      <c r="B205" s="9" t="s">
        <v>31</v>
      </c>
      <c r="C205" s="28" t="s">
        <v>259</v>
      </c>
      <c r="D205" s="51" t="s">
        <v>653</v>
      </c>
      <c r="E205" s="3" t="s">
        <v>851</v>
      </c>
      <c r="F205" s="5" t="s">
        <v>257</v>
      </c>
      <c r="G205" s="5" t="s">
        <v>258</v>
      </c>
      <c r="H205" s="5">
        <v>48</v>
      </c>
      <c r="I205" s="19">
        <v>8</v>
      </c>
      <c r="J205" s="7">
        <v>0.20699999999999999</v>
      </c>
      <c r="K205" s="7" t="s">
        <v>930</v>
      </c>
      <c r="L205" s="5">
        <f t="shared" si="49"/>
        <v>9.9359999999999999</v>
      </c>
      <c r="M205" s="7">
        <f t="shared" si="50"/>
        <v>7.4999999999999997E-2</v>
      </c>
      <c r="N205" s="134">
        <v>2.3649999999999998</v>
      </c>
      <c r="O205" s="21"/>
      <c r="P205" s="19">
        <f t="shared" si="28"/>
        <v>0</v>
      </c>
      <c r="Q205" s="19">
        <f t="shared" si="29"/>
        <v>0</v>
      </c>
      <c r="R205" s="34">
        <f t="shared" si="30"/>
        <v>0</v>
      </c>
      <c r="S205" s="30">
        <f t="shared" si="31"/>
        <v>0</v>
      </c>
      <c r="T205" s="27"/>
    </row>
    <row r="206" spans="1:20" ht="68.099999999999994" customHeight="1">
      <c r="A206" s="38"/>
      <c r="B206" s="9" t="s">
        <v>31</v>
      </c>
      <c r="C206" s="28" t="s">
        <v>261</v>
      </c>
      <c r="D206" s="51" t="s">
        <v>654</v>
      </c>
      <c r="E206" s="3" t="s">
        <v>852</v>
      </c>
      <c r="F206" s="5" t="s">
        <v>257</v>
      </c>
      <c r="G206" s="5" t="s">
        <v>258</v>
      </c>
      <c r="H206" s="5">
        <v>48</v>
      </c>
      <c r="I206" s="19">
        <v>8</v>
      </c>
      <c r="J206" s="7">
        <v>0.20699999999999999</v>
      </c>
      <c r="K206" s="7" t="s">
        <v>930</v>
      </c>
      <c r="L206" s="5">
        <f t="shared" si="49"/>
        <v>9.9359999999999999</v>
      </c>
      <c r="M206" s="7">
        <f t="shared" si="50"/>
        <v>7.4999999999999997E-2</v>
      </c>
      <c r="N206" s="134">
        <v>2.3649999999999998</v>
      </c>
      <c r="O206" s="21"/>
      <c r="P206" s="19">
        <f t="shared" si="28"/>
        <v>0</v>
      </c>
      <c r="Q206" s="19">
        <f t="shared" si="29"/>
        <v>0</v>
      </c>
      <c r="R206" s="34">
        <f t="shared" si="30"/>
        <v>0</v>
      </c>
      <c r="S206" s="30">
        <f t="shared" si="31"/>
        <v>0</v>
      </c>
      <c r="T206" s="27"/>
    </row>
    <row r="207" spans="1:20" ht="68.099999999999994" customHeight="1">
      <c r="A207" s="38"/>
      <c r="B207" s="9" t="s">
        <v>31</v>
      </c>
      <c r="C207" s="28" t="s">
        <v>262</v>
      </c>
      <c r="D207" s="49" t="s">
        <v>818</v>
      </c>
      <c r="E207" s="3" t="s">
        <v>853</v>
      </c>
      <c r="F207" s="5" t="s">
        <v>257</v>
      </c>
      <c r="G207" s="5" t="s">
        <v>258</v>
      </c>
      <c r="H207" s="5">
        <v>48</v>
      </c>
      <c r="I207" s="19">
        <v>8</v>
      </c>
      <c r="J207" s="7">
        <v>0.20699999999999999</v>
      </c>
      <c r="K207" s="7" t="s">
        <v>930</v>
      </c>
      <c r="L207" s="5">
        <f t="shared" si="49"/>
        <v>9.9359999999999999</v>
      </c>
      <c r="M207" s="7">
        <f t="shared" si="50"/>
        <v>7.4999999999999997E-2</v>
      </c>
      <c r="N207" s="134">
        <v>2.3649999999999998</v>
      </c>
      <c r="O207" s="21"/>
      <c r="P207" s="19">
        <f t="shared" ref="P207:P270" si="51">O207*H207</f>
        <v>0</v>
      </c>
      <c r="Q207" s="19">
        <f t="shared" ref="Q207:Q270" si="52">O207*L207</f>
        <v>0</v>
      </c>
      <c r="R207" s="34">
        <f t="shared" ref="R207:R270" si="53">O207*M207</f>
        <v>0</v>
      </c>
      <c r="S207" s="30">
        <f t="shared" ref="S207:S270" si="54">N207*P207</f>
        <v>0</v>
      </c>
      <c r="T207" s="27"/>
    </row>
    <row r="208" spans="1:20" ht="68.099999999999994" customHeight="1">
      <c r="A208" s="40"/>
      <c r="B208" s="9" t="s">
        <v>31</v>
      </c>
      <c r="C208" s="28" t="s">
        <v>655</v>
      </c>
      <c r="D208" s="49" t="s">
        <v>819</v>
      </c>
      <c r="E208" s="3" t="s">
        <v>854</v>
      </c>
      <c r="F208" s="5" t="s">
        <v>257</v>
      </c>
      <c r="G208" s="5" t="s">
        <v>258</v>
      </c>
      <c r="H208" s="5">
        <v>48</v>
      </c>
      <c r="I208" s="19">
        <v>8</v>
      </c>
      <c r="J208" s="7">
        <v>0.20699999999999999</v>
      </c>
      <c r="K208" s="7" t="s">
        <v>930</v>
      </c>
      <c r="L208" s="5">
        <f t="shared" si="49"/>
        <v>9.9359999999999999</v>
      </c>
      <c r="M208" s="7">
        <f t="shared" si="50"/>
        <v>7.4999999999999997E-2</v>
      </c>
      <c r="N208" s="134">
        <v>2.3649999999999998</v>
      </c>
      <c r="O208" s="21"/>
      <c r="P208" s="19">
        <f t="shared" si="51"/>
        <v>0</v>
      </c>
      <c r="Q208" s="19">
        <f t="shared" si="52"/>
        <v>0</v>
      </c>
      <c r="R208" s="34">
        <f t="shared" si="53"/>
        <v>0</v>
      </c>
      <c r="S208" s="30">
        <f t="shared" si="54"/>
        <v>0</v>
      </c>
      <c r="T208" s="27"/>
    </row>
    <row r="209" spans="1:20" ht="68.099999999999994" customHeight="1">
      <c r="A209" s="40"/>
      <c r="B209" s="9" t="s">
        <v>31</v>
      </c>
      <c r="C209" s="28" t="s">
        <v>656</v>
      </c>
      <c r="D209" s="49" t="s">
        <v>820</v>
      </c>
      <c r="E209" s="3" t="s">
        <v>855</v>
      </c>
      <c r="F209" s="5" t="s">
        <v>257</v>
      </c>
      <c r="G209" s="5" t="s">
        <v>263</v>
      </c>
      <c r="H209" s="5">
        <v>48</v>
      </c>
      <c r="I209" s="19">
        <v>8</v>
      </c>
      <c r="J209" s="7">
        <v>0.20699999999999999</v>
      </c>
      <c r="K209" s="7" t="s">
        <v>930</v>
      </c>
      <c r="L209" s="5">
        <f t="shared" si="49"/>
        <v>9.9359999999999999</v>
      </c>
      <c r="M209" s="7">
        <f t="shared" si="50"/>
        <v>7.4999999999999997E-2</v>
      </c>
      <c r="N209" s="134">
        <v>2.3649999999999998</v>
      </c>
      <c r="O209" s="21"/>
      <c r="P209" s="19">
        <f t="shared" si="51"/>
        <v>0</v>
      </c>
      <c r="Q209" s="19">
        <f t="shared" si="52"/>
        <v>0</v>
      </c>
      <c r="R209" s="34">
        <f t="shared" si="53"/>
        <v>0</v>
      </c>
      <c r="S209" s="30">
        <f t="shared" si="54"/>
        <v>0</v>
      </c>
      <c r="T209" s="27"/>
    </row>
    <row r="210" spans="1:20" ht="68.099999999999994" customHeight="1">
      <c r="A210" s="40"/>
      <c r="B210" s="9" t="s">
        <v>31</v>
      </c>
      <c r="C210" s="28" t="s">
        <v>657</v>
      </c>
      <c r="D210" s="49" t="s">
        <v>821</v>
      </c>
      <c r="E210" s="3" t="s">
        <v>856</v>
      </c>
      <c r="F210" s="5" t="s">
        <v>257</v>
      </c>
      <c r="G210" s="5" t="s">
        <v>263</v>
      </c>
      <c r="H210" s="5">
        <v>48</v>
      </c>
      <c r="I210" s="19">
        <v>8</v>
      </c>
      <c r="J210" s="7">
        <v>0.20699999999999999</v>
      </c>
      <c r="K210" s="7" t="s">
        <v>930</v>
      </c>
      <c r="L210" s="5">
        <f t="shared" si="49"/>
        <v>9.9359999999999999</v>
      </c>
      <c r="M210" s="7">
        <f t="shared" si="50"/>
        <v>7.4999999999999997E-2</v>
      </c>
      <c r="N210" s="134">
        <v>2.3649999999999998</v>
      </c>
      <c r="O210" s="21"/>
      <c r="P210" s="19">
        <f t="shared" si="51"/>
        <v>0</v>
      </c>
      <c r="Q210" s="19">
        <f t="shared" si="52"/>
        <v>0</v>
      </c>
      <c r="R210" s="34">
        <f t="shared" si="53"/>
        <v>0</v>
      </c>
      <c r="S210" s="30">
        <f t="shared" si="54"/>
        <v>0</v>
      </c>
      <c r="T210" s="27"/>
    </row>
    <row r="211" spans="1:20" ht="54.9" customHeight="1">
      <c r="A211" s="15"/>
      <c r="B211" s="9" t="s">
        <v>31</v>
      </c>
      <c r="C211" s="28" t="s">
        <v>264</v>
      </c>
      <c r="D211" s="51" t="s">
        <v>658</v>
      </c>
      <c r="E211" s="3" t="s">
        <v>497</v>
      </c>
      <c r="F211" s="5" t="s">
        <v>257</v>
      </c>
      <c r="G211" s="5" t="s">
        <v>258</v>
      </c>
      <c r="H211" s="5">
        <v>48</v>
      </c>
      <c r="I211" s="19">
        <v>8</v>
      </c>
      <c r="J211" s="7">
        <v>0.20699999999999999</v>
      </c>
      <c r="K211" s="7" t="s">
        <v>930</v>
      </c>
      <c r="L211" s="5">
        <f t="shared" si="49"/>
        <v>9.9359999999999999</v>
      </c>
      <c r="M211" s="7">
        <f t="shared" si="50"/>
        <v>7.4999999999999997E-2</v>
      </c>
      <c r="N211" s="134">
        <v>2.3649999999999998</v>
      </c>
      <c r="O211" s="21"/>
      <c r="P211" s="19">
        <f t="shared" si="51"/>
        <v>0</v>
      </c>
      <c r="Q211" s="19">
        <f t="shared" si="52"/>
        <v>0</v>
      </c>
      <c r="R211" s="34">
        <f t="shared" si="53"/>
        <v>0</v>
      </c>
      <c r="S211" s="30">
        <f t="shared" si="54"/>
        <v>0</v>
      </c>
      <c r="T211" s="27"/>
    </row>
    <row r="212" spans="1:20" ht="54.9" customHeight="1">
      <c r="A212" s="15"/>
      <c r="B212" s="9" t="s">
        <v>31</v>
      </c>
      <c r="C212" s="28" t="s">
        <v>266</v>
      </c>
      <c r="D212" s="51" t="s">
        <v>659</v>
      </c>
      <c r="E212" s="3" t="s">
        <v>498</v>
      </c>
      <c r="F212" s="5" t="s">
        <v>257</v>
      </c>
      <c r="G212" s="5" t="s">
        <v>258</v>
      </c>
      <c r="H212" s="5">
        <v>48</v>
      </c>
      <c r="I212" s="19">
        <v>8</v>
      </c>
      <c r="J212" s="7">
        <v>0.20699999999999999</v>
      </c>
      <c r="K212" s="7" t="s">
        <v>930</v>
      </c>
      <c r="L212" s="5">
        <f t="shared" si="49"/>
        <v>9.9359999999999999</v>
      </c>
      <c r="M212" s="7">
        <f t="shared" si="50"/>
        <v>7.4999999999999997E-2</v>
      </c>
      <c r="N212" s="134">
        <v>2.3649999999999998</v>
      </c>
      <c r="O212" s="21"/>
      <c r="P212" s="19">
        <f t="shared" si="51"/>
        <v>0</v>
      </c>
      <c r="Q212" s="19">
        <f t="shared" si="52"/>
        <v>0</v>
      </c>
      <c r="R212" s="34">
        <f t="shared" si="53"/>
        <v>0</v>
      </c>
      <c r="S212" s="30">
        <f t="shared" si="54"/>
        <v>0</v>
      </c>
      <c r="T212" s="27"/>
    </row>
    <row r="213" spans="1:20" ht="54.9" customHeight="1">
      <c r="A213" s="15"/>
      <c r="B213" s="9" t="s">
        <v>31</v>
      </c>
      <c r="C213" s="28" t="s">
        <v>267</v>
      </c>
      <c r="D213" s="51" t="s">
        <v>660</v>
      </c>
      <c r="E213" s="3" t="s">
        <v>499</v>
      </c>
      <c r="F213" s="5" t="s">
        <v>257</v>
      </c>
      <c r="G213" s="5" t="s">
        <v>258</v>
      </c>
      <c r="H213" s="5">
        <v>48</v>
      </c>
      <c r="I213" s="19">
        <v>8</v>
      </c>
      <c r="J213" s="7">
        <v>0.20699999999999999</v>
      </c>
      <c r="K213" s="7" t="s">
        <v>930</v>
      </c>
      <c r="L213" s="5">
        <f t="shared" si="49"/>
        <v>9.9359999999999999</v>
      </c>
      <c r="M213" s="7">
        <f t="shared" si="50"/>
        <v>7.4999999999999997E-2</v>
      </c>
      <c r="N213" s="134">
        <v>2.3649999999999998</v>
      </c>
      <c r="O213" s="21"/>
      <c r="P213" s="19">
        <f t="shared" si="51"/>
        <v>0</v>
      </c>
      <c r="Q213" s="19">
        <f t="shared" si="52"/>
        <v>0</v>
      </c>
      <c r="R213" s="34">
        <f t="shared" si="53"/>
        <v>0</v>
      </c>
      <c r="S213" s="30">
        <f t="shared" si="54"/>
        <v>0</v>
      </c>
      <c r="T213" s="27"/>
    </row>
    <row r="214" spans="1:20" ht="54.9" customHeight="1">
      <c r="A214" s="15"/>
      <c r="B214" s="9" t="s">
        <v>31</v>
      </c>
      <c r="C214" s="28" t="s">
        <v>268</v>
      </c>
      <c r="D214" s="49" t="s">
        <v>822</v>
      </c>
      <c r="E214" s="3" t="s">
        <v>500</v>
      </c>
      <c r="F214" s="5" t="s">
        <v>257</v>
      </c>
      <c r="G214" s="5" t="s">
        <v>258</v>
      </c>
      <c r="H214" s="5">
        <v>48</v>
      </c>
      <c r="I214" s="19">
        <v>8</v>
      </c>
      <c r="J214" s="7">
        <v>0.20699999999999999</v>
      </c>
      <c r="K214" s="7" t="s">
        <v>930</v>
      </c>
      <c r="L214" s="5">
        <f t="shared" si="49"/>
        <v>9.9359999999999999</v>
      </c>
      <c r="M214" s="7">
        <f t="shared" si="50"/>
        <v>7.4999999999999997E-2</v>
      </c>
      <c r="N214" s="134">
        <v>2.3649999999999998</v>
      </c>
      <c r="O214" s="21"/>
      <c r="P214" s="19">
        <f t="shared" si="51"/>
        <v>0</v>
      </c>
      <c r="Q214" s="19">
        <f t="shared" si="52"/>
        <v>0</v>
      </c>
      <c r="R214" s="34">
        <f t="shared" si="53"/>
        <v>0</v>
      </c>
      <c r="S214" s="30">
        <f t="shared" si="54"/>
        <v>0</v>
      </c>
      <c r="T214" s="27"/>
    </row>
    <row r="215" spans="1:20" ht="54.9" customHeight="1">
      <c r="A215" s="15"/>
      <c r="B215" s="9" t="s">
        <v>31</v>
      </c>
      <c r="C215" s="28" t="s">
        <v>661</v>
      </c>
      <c r="D215" s="49" t="s">
        <v>823</v>
      </c>
      <c r="E215" s="3" t="s">
        <v>501</v>
      </c>
      <c r="F215" s="5" t="s">
        <v>257</v>
      </c>
      <c r="G215" s="5" t="s">
        <v>258</v>
      </c>
      <c r="H215" s="5">
        <v>48</v>
      </c>
      <c r="I215" s="19">
        <v>8</v>
      </c>
      <c r="J215" s="7">
        <v>0.20699999999999999</v>
      </c>
      <c r="K215" s="7" t="s">
        <v>930</v>
      </c>
      <c r="L215" s="5">
        <f t="shared" si="49"/>
        <v>9.9359999999999999</v>
      </c>
      <c r="M215" s="7">
        <f t="shared" si="50"/>
        <v>7.4999999999999997E-2</v>
      </c>
      <c r="N215" s="134">
        <v>2.3649999999999998</v>
      </c>
      <c r="O215" s="21"/>
      <c r="P215" s="19">
        <f t="shared" si="51"/>
        <v>0</v>
      </c>
      <c r="Q215" s="19">
        <f t="shared" si="52"/>
        <v>0</v>
      </c>
      <c r="R215" s="34">
        <f t="shared" si="53"/>
        <v>0</v>
      </c>
      <c r="S215" s="30">
        <f t="shared" si="54"/>
        <v>0</v>
      </c>
      <c r="T215" s="27"/>
    </row>
    <row r="216" spans="1:20" ht="54.9" customHeight="1">
      <c r="A216" s="15"/>
      <c r="B216" s="9" t="s">
        <v>31</v>
      </c>
      <c r="C216" s="28" t="s">
        <v>662</v>
      </c>
      <c r="D216" s="49" t="s">
        <v>824</v>
      </c>
      <c r="E216" s="3" t="s">
        <v>473</v>
      </c>
      <c r="F216" s="5" t="s">
        <v>257</v>
      </c>
      <c r="G216" s="5" t="s">
        <v>258</v>
      </c>
      <c r="H216" s="5">
        <v>48</v>
      </c>
      <c r="I216" s="19">
        <v>8</v>
      </c>
      <c r="J216" s="7">
        <v>0.20699999999999999</v>
      </c>
      <c r="K216" s="7" t="s">
        <v>930</v>
      </c>
      <c r="L216" s="5">
        <f t="shared" si="49"/>
        <v>9.9359999999999999</v>
      </c>
      <c r="M216" s="7">
        <f t="shared" si="50"/>
        <v>7.4999999999999997E-2</v>
      </c>
      <c r="N216" s="134">
        <v>2.3649999999999998</v>
      </c>
      <c r="O216" s="21"/>
      <c r="P216" s="19">
        <f t="shared" si="51"/>
        <v>0</v>
      </c>
      <c r="Q216" s="19">
        <f t="shared" si="52"/>
        <v>0</v>
      </c>
      <c r="R216" s="34">
        <f t="shared" si="53"/>
        <v>0</v>
      </c>
      <c r="S216" s="30">
        <f t="shared" si="54"/>
        <v>0</v>
      </c>
      <c r="T216" s="27"/>
    </row>
    <row r="217" spans="1:20" ht="54.9" customHeight="1">
      <c r="A217" s="15"/>
      <c r="B217" s="9" t="s">
        <v>31</v>
      </c>
      <c r="C217" s="28" t="s">
        <v>663</v>
      </c>
      <c r="D217" s="49" t="s">
        <v>825</v>
      </c>
      <c r="E217" s="3" t="s">
        <v>474</v>
      </c>
      <c r="F217" s="5" t="s">
        <v>257</v>
      </c>
      <c r="G217" s="5" t="s">
        <v>263</v>
      </c>
      <c r="H217" s="5">
        <v>48</v>
      </c>
      <c r="I217" s="19">
        <v>8</v>
      </c>
      <c r="J217" s="7">
        <v>0.20699999999999999</v>
      </c>
      <c r="K217" s="7" t="s">
        <v>930</v>
      </c>
      <c r="L217" s="5">
        <f t="shared" si="49"/>
        <v>9.9359999999999999</v>
      </c>
      <c r="M217" s="7">
        <f t="shared" si="50"/>
        <v>7.4999999999999997E-2</v>
      </c>
      <c r="N217" s="134">
        <v>2.3649999999999998</v>
      </c>
      <c r="O217" s="21"/>
      <c r="P217" s="19">
        <f t="shared" si="51"/>
        <v>0</v>
      </c>
      <c r="Q217" s="19">
        <f t="shared" si="52"/>
        <v>0</v>
      </c>
      <c r="R217" s="34">
        <f t="shared" si="53"/>
        <v>0</v>
      </c>
      <c r="S217" s="30">
        <f t="shared" si="54"/>
        <v>0</v>
      </c>
      <c r="T217" s="27"/>
    </row>
    <row r="218" spans="1:20" ht="56.1" customHeight="1">
      <c r="A218" s="16"/>
      <c r="B218" s="9" t="s">
        <v>31</v>
      </c>
      <c r="C218" s="28" t="s">
        <v>269</v>
      </c>
      <c r="D218" s="51" t="s">
        <v>664</v>
      </c>
      <c r="E218" s="3" t="s">
        <v>271</v>
      </c>
      <c r="F218" s="5" t="s">
        <v>257</v>
      </c>
      <c r="G218" s="5" t="s">
        <v>258</v>
      </c>
      <c r="H218" s="5">
        <v>48</v>
      </c>
      <c r="I218" s="19">
        <v>8</v>
      </c>
      <c r="J218" s="7">
        <v>0.20699999999999999</v>
      </c>
      <c r="K218" s="7" t="s">
        <v>930</v>
      </c>
      <c r="L218" s="5">
        <f t="shared" si="49"/>
        <v>9.9359999999999999</v>
      </c>
      <c r="M218" s="7">
        <f t="shared" si="50"/>
        <v>7.4999999999999997E-2</v>
      </c>
      <c r="N218" s="134">
        <v>2.3649999999999998</v>
      </c>
      <c r="O218" s="21"/>
      <c r="P218" s="19">
        <f t="shared" si="51"/>
        <v>0</v>
      </c>
      <c r="Q218" s="19">
        <f t="shared" si="52"/>
        <v>0</v>
      </c>
      <c r="R218" s="34">
        <f t="shared" si="53"/>
        <v>0</v>
      </c>
      <c r="S218" s="30">
        <f t="shared" si="54"/>
        <v>0</v>
      </c>
      <c r="T218" s="27"/>
    </row>
    <row r="219" spans="1:20" ht="56.1" customHeight="1">
      <c r="A219" s="15"/>
      <c r="B219" s="9" t="s">
        <v>31</v>
      </c>
      <c r="C219" s="28" t="s">
        <v>272</v>
      </c>
      <c r="D219" s="51" t="s">
        <v>665</v>
      </c>
      <c r="E219" s="3" t="s">
        <v>475</v>
      </c>
      <c r="F219" s="5" t="s">
        <v>257</v>
      </c>
      <c r="G219" s="5" t="s">
        <v>258</v>
      </c>
      <c r="H219" s="5">
        <v>48</v>
      </c>
      <c r="I219" s="19">
        <v>8</v>
      </c>
      <c r="J219" s="7">
        <v>0.20699999999999999</v>
      </c>
      <c r="K219" s="7" t="s">
        <v>930</v>
      </c>
      <c r="L219" s="5">
        <f t="shared" si="49"/>
        <v>9.9359999999999999</v>
      </c>
      <c r="M219" s="7">
        <f t="shared" si="50"/>
        <v>7.4999999999999997E-2</v>
      </c>
      <c r="N219" s="134">
        <v>2.3649999999999998</v>
      </c>
      <c r="O219" s="21"/>
      <c r="P219" s="19">
        <f t="shared" si="51"/>
        <v>0</v>
      </c>
      <c r="Q219" s="19">
        <f t="shared" si="52"/>
        <v>0</v>
      </c>
      <c r="R219" s="34">
        <f t="shared" si="53"/>
        <v>0</v>
      </c>
      <c r="S219" s="30">
        <f t="shared" si="54"/>
        <v>0</v>
      </c>
      <c r="T219" s="27"/>
    </row>
    <row r="220" spans="1:20" ht="54" customHeight="1">
      <c r="A220" s="15"/>
      <c r="B220" s="9" t="s">
        <v>31</v>
      </c>
      <c r="C220" s="28" t="s">
        <v>274</v>
      </c>
      <c r="D220" s="51" t="s">
        <v>666</v>
      </c>
      <c r="E220" s="3" t="s">
        <v>531</v>
      </c>
      <c r="F220" s="5" t="s">
        <v>257</v>
      </c>
      <c r="G220" s="5" t="s">
        <v>258</v>
      </c>
      <c r="H220" s="5">
        <v>48</v>
      </c>
      <c r="I220" s="19">
        <v>8</v>
      </c>
      <c r="J220" s="7">
        <v>0.20699999999999999</v>
      </c>
      <c r="K220" s="7" t="s">
        <v>930</v>
      </c>
      <c r="L220" s="5">
        <f t="shared" si="49"/>
        <v>9.9359999999999999</v>
      </c>
      <c r="M220" s="7">
        <f t="shared" si="50"/>
        <v>7.4999999999999997E-2</v>
      </c>
      <c r="N220" s="134">
        <v>2.3649999999999998</v>
      </c>
      <c r="O220" s="21"/>
      <c r="P220" s="19">
        <f t="shared" si="51"/>
        <v>0</v>
      </c>
      <c r="Q220" s="19">
        <f t="shared" si="52"/>
        <v>0</v>
      </c>
      <c r="R220" s="34">
        <f t="shared" si="53"/>
        <v>0</v>
      </c>
      <c r="S220" s="30">
        <f t="shared" si="54"/>
        <v>0</v>
      </c>
      <c r="T220" s="27"/>
    </row>
    <row r="221" spans="1:20" ht="54" customHeight="1">
      <c r="A221" s="15"/>
      <c r="B221" s="9" t="s">
        <v>31</v>
      </c>
      <c r="C221" s="28" t="s">
        <v>275</v>
      </c>
      <c r="D221" s="49" t="s">
        <v>826</v>
      </c>
      <c r="E221" s="3" t="s">
        <v>532</v>
      </c>
      <c r="F221" s="5" t="s">
        <v>257</v>
      </c>
      <c r="G221" s="5" t="s">
        <v>258</v>
      </c>
      <c r="H221" s="5">
        <v>48</v>
      </c>
      <c r="I221" s="19">
        <v>8</v>
      </c>
      <c r="J221" s="7">
        <v>0.20699999999999999</v>
      </c>
      <c r="K221" s="7" t="s">
        <v>930</v>
      </c>
      <c r="L221" s="5">
        <f t="shared" si="49"/>
        <v>9.9359999999999999</v>
      </c>
      <c r="M221" s="7">
        <f t="shared" si="50"/>
        <v>7.4999999999999997E-2</v>
      </c>
      <c r="N221" s="134">
        <v>2.3649999999999998</v>
      </c>
      <c r="O221" s="21"/>
      <c r="P221" s="19">
        <f t="shared" si="51"/>
        <v>0</v>
      </c>
      <c r="Q221" s="19">
        <f t="shared" si="52"/>
        <v>0</v>
      </c>
      <c r="R221" s="34">
        <f t="shared" si="53"/>
        <v>0</v>
      </c>
      <c r="S221" s="30">
        <f t="shared" si="54"/>
        <v>0</v>
      </c>
      <c r="T221" s="27"/>
    </row>
    <row r="222" spans="1:20" ht="53.1" customHeight="1">
      <c r="A222" s="15"/>
      <c r="B222" s="9" t="s">
        <v>31</v>
      </c>
      <c r="C222" s="28" t="s">
        <v>667</v>
      </c>
      <c r="D222" s="49" t="s">
        <v>827</v>
      </c>
      <c r="E222" s="3" t="s">
        <v>276</v>
      </c>
      <c r="F222" s="5" t="s">
        <v>257</v>
      </c>
      <c r="G222" s="5" t="s">
        <v>258</v>
      </c>
      <c r="H222" s="5">
        <v>48</v>
      </c>
      <c r="I222" s="19">
        <v>8</v>
      </c>
      <c r="J222" s="7">
        <v>0.20699999999999999</v>
      </c>
      <c r="K222" s="7" t="s">
        <v>930</v>
      </c>
      <c r="L222" s="5">
        <f t="shared" si="49"/>
        <v>9.9359999999999999</v>
      </c>
      <c r="M222" s="7">
        <f t="shared" si="50"/>
        <v>7.4999999999999997E-2</v>
      </c>
      <c r="N222" s="134">
        <v>2.3649999999999998</v>
      </c>
      <c r="O222" s="21"/>
      <c r="P222" s="19">
        <f t="shared" si="51"/>
        <v>0</v>
      </c>
      <c r="Q222" s="19">
        <f t="shared" si="52"/>
        <v>0</v>
      </c>
      <c r="R222" s="34">
        <f t="shared" si="53"/>
        <v>0</v>
      </c>
      <c r="S222" s="30">
        <f t="shared" si="54"/>
        <v>0</v>
      </c>
      <c r="T222" s="27"/>
    </row>
    <row r="223" spans="1:20" ht="53.1" customHeight="1">
      <c r="A223" s="40"/>
      <c r="B223" s="9" t="s">
        <v>31</v>
      </c>
      <c r="C223" s="28" t="s">
        <v>668</v>
      </c>
      <c r="D223" s="49" t="s">
        <v>828</v>
      </c>
      <c r="E223" s="3" t="s">
        <v>476</v>
      </c>
      <c r="F223" s="5" t="s">
        <v>257</v>
      </c>
      <c r="G223" s="5" t="s">
        <v>263</v>
      </c>
      <c r="H223" s="5">
        <v>48</v>
      </c>
      <c r="I223" s="19">
        <v>8</v>
      </c>
      <c r="J223" s="7">
        <v>0.20699999999999999</v>
      </c>
      <c r="K223" s="7" t="s">
        <v>930</v>
      </c>
      <c r="L223" s="5">
        <f t="shared" si="49"/>
        <v>9.9359999999999999</v>
      </c>
      <c r="M223" s="7">
        <f t="shared" si="50"/>
        <v>7.4999999999999997E-2</v>
      </c>
      <c r="N223" s="134">
        <v>2.3649999999999998</v>
      </c>
      <c r="O223" s="21"/>
      <c r="P223" s="19">
        <f t="shared" si="51"/>
        <v>0</v>
      </c>
      <c r="Q223" s="19">
        <f t="shared" si="52"/>
        <v>0</v>
      </c>
      <c r="R223" s="34">
        <f t="shared" si="53"/>
        <v>0</v>
      </c>
      <c r="S223" s="30">
        <f t="shared" si="54"/>
        <v>0</v>
      </c>
      <c r="T223" s="27"/>
    </row>
    <row r="224" spans="1:20" ht="53.1" customHeight="1">
      <c r="A224" s="29"/>
      <c r="B224" s="9" t="s">
        <v>31</v>
      </c>
      <c r="C224" s="28" t="s">
        <v>669</v>
      </c>
      <c r="D224" s="49" t="s">
        <v>829</v>
      </c>
      <c r="E224" s="3" t="s">
        <v>477</v>
      </c>
      <c r="F224" s="5" t="s">
        <v>257</v>
      </c>
      <c r="G224" s="5" t="s">
        <v>263</v>
      </c>
      <c r="H224" s="5">
        <v>48</v>
      </c>
      <c r="I224" s="19">
        <v>8</v>
      </c>
      <c r="J224" s="7">
        <v>0.20699999999999999</v>
      </c>
      <c r="K224" s="7" t="s">
        <v>930</v>
      </c>
      <c r="L224" s="5">
        <f t="shared" si="49"/>
        <v>9.9359999999999999</v>
      </c>
      <c r="M224" s="7">
        <f t="shared" si="50"/>
        <v>7.4999999999999997E-2</v>
      </c>
      <c r="N224" s="134">
        <v>2.3649999999999998</v>
      </c>
      <c r="O224" s="21"/>
      <c r="P224" s="19">
        <f t="shared" si="51"/>
        <v>0</v>
      </c>
      <c r="Q224" s="19">
        <f t="shared" si="52"/>
        <v>0</v>
      </c>
      <c r="R224" s="34">
        <f t="shared" si="53"/>
        <v>0</v>
      </c>
      <c r="S224" s="30">
        <f t="shared" si="54"/>
        <v>0</v>
      </c>
      <c r="T224" s="27"/>
    </row>
    <row r="225" spans="1:20" ht="53.1" customHeight="1">
      <c r="A225" s="147"/>
      <c r="B225" s="98" t="s">
        <v>31</v>
      </c>
      <c r="C225" s="14" t="s">
        <v>277</v>
      </c>
      <c r="D225" s="49" t="s">
        <v>670</v>
      </c>
      <c r="E225" s="3" t="s">
        <v>278</v>
      </c>
      <c r="F225" s="3" t="s">
        <v>279</v>
      </c>
      <c r="G225" s="3" t="s">
        <v>280</v>
      </c>
      <c r="H225" s="5">
        <v>2</v>
      </c>
      <c r="I225" s="19">
        <v>2</v>
      </c>
      <c r="J225" s="5">
        <v>0.6</v>
      </c>
      <c r="K225" s="7" t="s">
        <v>182</v>
      </c>
      <c r="L225" s="7">
        <f t="shared" si="24"/>
        <v>1.2</v>
      </c>
      <c r="M225" s="5">
        <f t="shared" si="20"/>
        <v>1.9800000000000002E-2</v>
      </c>
      <c r="N225" s="134">
        <v>4.4000000000000004</v>
      </c>
      <c r="O225" s="21"/>
      <c r="P225" s="19">
        <f t="shared" si="51"/>
        <v>0</v>
      </c>
      <c r="Q225" s="19">
        <f t="shared" si="52"/>
        <v>0</v>
      </c>
      <c r="R225" s="34">
        <f t="shared" si="53"/>
        <v>0</v>
      </c>
      <c r="S225" s="30">
        <f t="shared" si="54"/>
        <v>0</v>
      </c>
      <c r="T225" s="27"/>
    </row>
    <row r="226" spans="1:20" ht="53.1" customHeight="1">
      <c r="A226" s="147"/>
      <c r="B226" s="98" t="s">
        <v>31</v>
      </c>
      <c r="C226" s="14" t="s">
        <v>281</v>
      </c>
      <c r="D226" s="49" t="s">
        <v>671</v>
      </c>
      <c r="E226" s="3" t="s">
        <v>478</v>
      </c>
      <c r="F226" s="3" t="s">
        <v>279</v>
      </c>
      <c r="G226" s="3" t="s">
        <v>280</v>
      </c>
      <c r="H226" s="5">
        <v>2</v>
      </c>
      <c r="I226" s="19">
        <v>2</v>
      </c>
      <c r="J226" s="5">
        <v>0.6</v>
      </c>
      <c r="K226" s="7" t="s">
        <v>182</v>
      </c>
      <c r="L226" s="7">
        <f t="shared" ref="L226:L227" si="55">J226*H226</f>
        <v>1.2</v>
      </c>
      <c r="M226" s="5">
        <f t="shared" si="20"/>
        <v>1.9800000000000002E-2</v>
      </c>
      <c r="N226" s="134">
        <v>4.4000000000000004</v>
      </c>
      <c r="O226" s="21"/>
      <c r="P226" s="19">
        <f t="shared" si="51"/>
        <v>0</v>
      </c>
      <c r="Q226" s="19">
        <f t="shared" si="52"/>
        <v>0</v>
      </c>
      <c r="R226" s="34">
        <f t="shared" si="53"/>
        <v>0</v>
      </c>
      <c r="S226" s="30">
        <f t="shared" si="54"/>
        <v>0</v>
      </c>
      <c r="T226" s="27"/>
    </row>
    <row r="227" spans="1:20" ht="53.1" customHeight="1">
      <c r="A227" s="147"/>
      <c r="B227" s="98" t="s">
        <v>31</v>
      </c>
      <c r="C227" s="14" t="s">
        <v>282</v>
      </c>
      <c r="D227" s="49" t="s">
        <v>672</v>
      </c>
      <c r="E227" s="3" t="s">
        <v>326</v>
      </c>
      <c r="F227" s="3" t="s">
        <v>279</v>
      </c>
      <c r="G227" s="3" t="s">
        <v>283</v>
      </c>
      <c r="H227" s="5">
        <v>2</v>
      </c>
      <c r="I227" s="19">
        <v>2</v>
      </c>
      <c r="J227" s="5">
        <v>0.6</v>
      </c>
      <c r="K227" s="7" t="s">
        <v>182</v>
      </c>
      <c r="L227" s="7">
        <f t="shared" si="55"/>
        <v>1.2</v>
      </c>
      <c r="M227" s="5">
        <f t="shared" si="20"/>
        <v>1.9800000000000002E-2</v>
      </c>
      <c r="N227" s="134">
        <v>4.4000000000000004</v>
      </c>
      <c r="O227" s="21"/>
      <c r="P227" s="19">
        <f t="shared" si="51"/>
        <v>0</v>
      </c>
      <c r="Q227" s="19">
        <f t="shared" si="52"/>
        <v>0</v>
      </c>
      <c r="R227" s="34">
        <f t="shared" si="53"/>
        <v>0</v>
      </c>
      <c r="S227" s="30">
        <f t="shared" si="54"/>
        <v>0</v>
      </c>
      <c r="T227" s="27"/>
    </row>
    <row r="228" spans="1:20" ht="53.1" customHeight="1">
      <c r="A228" s="147"/>
      <c r="B228" s="98" t="s">
        <v>31</v>
      </c>
      <c r="C228" s="14" t="s">
        <v>673</v>
      </c>
      <c r="D228" s="49" t="s">
        <v>830</v>
      </c>
      <c r="E228" s="3" t="s">
        <v>479</v>
      </c>
      <c r="F228" s="3" t="s">
        <v>279</v>
      </c>
      <c r="G228" s="3" t="s">
        <v>280</v>
      </c>
      <c r="H228" s="5">
        <v>2</v>
      </c>
      <c r="I228" s="19">
        <v>2</v>
      </c>
      <c r="J228" s="5">
        <v>0.6</v>
      </c>
      <c r="K228" s="7" t="s">
        <v>182</v>
      </c>
      <c r="L228" s="7">
        <f t="shared" ref="L228:L230" si="56">J228*H228</f>
        <v>1.2</v>
      </c>
      <c r="M228" s="5">
        <f t="shared" si="20"/>
        <v>1.9800000000000002E-2</v>
      </c>
      <c r="N228" s="134">
        <v>4.4000000000000004</v>
      </c>
      <c r="O228" s="21"/>
      <c r="P228" s="19">
        <f t="shared" si="51"/>
        <v>0</v>
      </c>
      <c r="Q228" s="19">
        <f t="shared" si="52"/>
        <v>0</v>
      </c>
      <c r="R228" s="34">
        <f t="shared" si="53"/>
        <v>0</v>
      </c>
      <c r="S228" s="30">
        <f t="shared" si="54"/>
        <v>0</v>
      </c>
      <c r="T228" s="27"/>
    </row>
    <row r="229" spans="1:20" ht="53.1" customHeight="1">
      <c r="A229" s="147"/>
      <c r="B229" s="98" t="s">
        <v>31</v>
      </c>
      <c r="C229" s="14" t="s">
        <v>674</v>
      </c>
      <c r="D229" s="49" t="s">
        <v>831</v>
      </c>
      <c r="E229" s="3" t="s">
        <v>480</v>
      </c>
      <c r="F229" s="3" t="s">
        <v>279</v>
      </c>
      <c r="G229" s="3" t="s">
        <v>280</v>
      </c>
      <c r="H229" s="5">
        <v>2</v>
      </c>
      <c r="I229" s="19">
        <v>2</v>
      </c>
      <c r="J229" s="5">
        <v>0.6</v>
      </c>
      <c r="K229" s="7" t="s">
        <v>182</v>
      </c>
      <c r="L229" s="7">
        <f t="shared" si="56"/>
        <v>1.2</v>
      </c>
      <c r="M229" s="5">
        <f t="shared" si="20"/>
        <v>1.9800000000000002E-2</v>
      </c>
      <c r="N229" s="134">
        <v>4.4000000000000004</v>
      </c>
      <c r="O229" s="21"/>
      <c r="P229" s="19">
        <f t="shared" si="51"/>
        <v>0</v>
      </c>
      <c r="Q229" s="19">
        <f t="shared" si="52"/>
        <v>0</v>
      </c>
      <c r="R229" s="34">
        <f t="shared" si="53"/>
        <v>0</v>
      </c>
      <c r="S229" s="30">
        <f t="shared" si="54"/>
        <v>0</v>
      </c>
      <c r="T229" s="27"/>
    </row>
    <row r="230" spans="1:20" ht="53.1" customHeight="1">
      <c r="A230" s="148"/>
      <c r="B230" s="98" t="s">
        <v>31</v>
      </c>
      <c r="C230" s="14" t="s">
        <v>284</v>
      </c>
      <c r="D230" s="51" t="s">
        <v>832</v>
      </c>
      <c r="E230" s="3" t="s">
        <v>285</v>
      </c>
      <c r="F230" s="3" t="s">
        <v>279</v>
      </c>
      <c r="G230" s="3" t="s">
        <v>280</v>
      </c>
      <c r="H230" s="5">
        <v>2</v>
      </c>
      <c r="I230" s="19">
        <v>2</v>
      </c>
      <c r="J230" s="5">
        <v>0.6</v>
      </c>
      <c r="K230" s="7" t="s">
        <v>182</v>
      </c>
      <c r="L230" s="7">
        <f t="shared" si="56"/>
        <v>1.2</v>
      </c>
      <c r="M230" s="5">
        <f t="shared" si="20"/>
        <v>1.9800000000000002E-2</v>
      </c>
      <c r="N230" s="134">
        <v>4.4000000000000004</v>
      </c>
      <c r="O230" s="21"/>
      <c r="P230" s="19">
        <f t="shared" si="51"/>
        <v>0</v>
      </c>
      <c r="Q230" s="19">
        <f t="shared" si="52"/>
        <v>0</v>
      </c>
      <c r="R230" s="34">
        <f t="shared" si="53"/>
        <v>0</v>
      </c>
      <c r="S230" s="30">
        <f t="shared" si="54"/>
        <v>0</v>
      </c>
      <c r="T230" s="27"/>
    </row>
    <row r="231" spans="1:20" ht="53.1" customHeight="1">
      <c r="A231" s="148"/>
      <c r="B231" s="98" t="s">
        <v>31</v>
      </c>
      <c r="C231" s="14" t="s">
        <v>675</v>
      </c>
      <c r="D231" s="49" t="s">
        <v>833</v>
      </c>
      <c r="E231" s="3" t="s">
        <v>481</v>
      </c>
      <c r="F231" s="3" t="s">
        <v>279</v>
      </c>
      <c r="G231" s="3" t="s">
        <v>283</v>
      </c>
      <c r="H231" s="5">
        <v>2</v>
      </c>
      <c r="I231" s="19">
        <v>2</v>
      </c>
      <c r="J231" s="5">
        <v>0.6</v>
      </c>
      <c r="K231" s="7" t="s">
        <v>182</v>
      </c>
      <c r="L231" s="7">
        <f t="shared" ref="L231:L234" si="57">J231*H231</f>
        <v>1.2</v>
      </c>
      <c r="M231" s="5">
        <f t="shared" si="20"/>
        <v>1.9800000000000002E-2</v>
      </c>
      <c r="N231" s="134">
        <v>4.4000000000000004</v>
      </c>
      <c r="O231" s="21"/>
      <c r="P231" s="19">
        <f t="shared" si="51"/>
        <v>0</v>
      </c>
      <c r="Q231" s="19">
        <f t="shared" si="52"/>
        <v>0</v>
      </c>
      <c r="R231" s="34">
        <f t="shared" si="53"/>
        <v>0</v>
      </c>
      <c r="S231" s="30">
        <f t="shared" si="54"/>
        <v>0</v>
      </c>
      <c r="T231" s="27"/>
    </row>
    <row r="232" spans="1:20" ht="60.9" customHeight="1">
      <c r="A232" s="15"/>
      <c r="B232" s="9" t="s">
        <v>31</v>
      </c>
      <c r="C232" s="14" t="s">
        <v>286</v>
      </c>
      <c r="D232" s="53" t="s">
        <v>256</v>
      </c>
      <c r="E232" s="3" t="s">
        <v>287</v>
      </c>
      <c r="F232" s="5" t="s">
        <v>257</v>
      </c>
      <c r="G232" s="5" t="s">
        <v>258</v>
      </c>
      <c r="H232" s="5">
        <v>4</v>
      </c>
      <c r="I232" s="19">
        <v>4</v>
      </c>
      <c r="J232" s="7">
        <v>0.78600000000000003</v>
      </c>
      <c r="K232" s="7" t="s">
        <v>182</v>
      </c>
      <c r="L232" s="5">
        <f t="shared" si="57"/>
        <v>3.1440000000000001</v>
      </c>
      <c r="M232" s="5">
        <f t="shared" si="20"/>
        <v>1.9800000000000002E-2</v>
      </c>
      <c r="N232" s="134">
        <v>4.95</v>
      </c>
      <c r="O232" s="21"/>
      <c r="P232" s="19">
        <f t="shared" si="51"/>
        <v>0</v>
      </c>
      <c r="Q232" s="19">
        <f t="shared" si="52"/>
        <v>0</v>
      </c>
      <c r="R232" s="34">
        <f t="shared" si="53"/>
        <v>0</v>
      </c>
      <c r="S232" s="30">
        <f t="shared" si="54"/>
        <v>0</v>
      </c>
      <c r="T232" s="27"/>
    </row>
    <row r="233" spans="1:20" ht="60.9" customHeight="1">
      <c r="A233" s="15"/>
      <c r="B233" s="9" t="s">
        <v>31</v>
      </c>
      <c r="C233" s="14" t="s">
        <v>288</v>
      </c>
      <c r="D233" s="53" t="s">
        <v>260</v>
      </c>
      <c r="E233" s="3" t="s">
        <v>291</v>
      </c>
      <c r="F233" s="5" t="s">
        <v>257</v>
      </c>
      <c r="G233" s="5" t="s">
        <v>258</v>
      </c>
      <c r="H233" s="5">
        <v>4</v>
      </c>
      <c r="I233" s="19">
        <v>4</v>
      </c>
      <c r="J233" s="7">
        <v>0.78600000000000003</v>
      </c>
      <c r="K233" s="7" t="s">
        <v>182</v>
      </c>
      <c r="L233" s="5">
        <f t="shared" si="57"/>
        <v>3.1440000000000001</v>
      </c>
      <c r="M233" s="5">
        <f t="shared" ref="M233" si="58">0.33*0.3*0.2</f>
        <v>1.9800000000000002E-2</v>
      </c>
      <c r="N233" s="134">
        <v>4.95</v>
      </c>
      <c r="O233" s="21"/>
      <c r="P233" s="19">
        <f t="shared" si="51"/>
        <v>0</v>
      </c>
      <c r="Q233" s="19">
        <f t="shared" si="52"/>
        <v>0</v>
      </c>
      <c r="R233" s="34">
        <f t="shared" si="53"/>
        <v>0</v>
      </c>
      <c r="S233" s="30">
        <f t="shared" si="54"/>
        <v>0</v>
      </c>
      <c r="T233" s="27"/>
    </row>
    <row r="234" spans="1:20" ht="60.9" customHeight="1">
      <c r="A234" s="15"/>
      <c r="B234" s="9" t="s">
        <v>31</v>
      </c>
      <c r="C234" s="14" t="s">
        <v>290</v>
      </c>
      <c r="D234" s="53" t="s">
        <v>676</v>
      </c>
      <c r="E234" s="3" t="s">
        <v>289</v>
      </c>
      <c r="F234" s="5" t="s">
        <v>257</v>
      </c>
      <c r="G234" s="5" t="s">
        <v>258</v>
      </c>
      <c r="H234" s="5">
        <v>4</v>
      </c>
      <c r="I234" s="19">
        <v>4</v>
      </c>
      <c r="J234" s="7">
        <v>0.78600000000000003</v>
      </c>
      <c r="K234" s="7" t="s">
        <v>182</v>
      </c>
      <c r="L234" s="5">
        <f t="shared" si="57"/>
        <v>3.1440000000000001</v>
      </c>
      <c r="M234" s="5">
        <f t="shared" ref="M234:M266" si="59">0.33*0.3*0.2</f>
        <v>1.9800000000000002E-2</v>
      </c>
      <c r="N234" s="134">
        <v>4.95</v>
      </c>
      <c r="O234" s="21"/>
      <c r="P234" s="19">
        <f t="shared" si="51"/>
        <v>0</v>
      </c>
      <c r="Q234" s="19">
        <f t="shared" si="52"/>
        <v>0</v>
      </c>
      <c r="R234" s="34">
        <f t="shared" si="53"/>
        <v>0</v>
      </c>
      <c r="S234" s="30">
        <f t="shared" si="54"/>
        <v>0</v>
      </c>
      <c r="T234" s="27"/>
    </row>
    <row r="235" spans="1:20" ht="60.9" customHeight="1">
      <c r="A235" s="15"/>
      <c r="B235" s="9" t="s">
        <v>31</v>
      </c>
      <c r="C235" s="14" t="s">
        <v>292</v>
      </c>
      <c r="D235" s="49" t="s">
        <v>834</v>
      </c>
      <c r="E235" s="3" t="s">
        <v>482</v>
      </c>
      <c r="F235" s="5" t="s">
        <v>257</v>
      </c>
      <c r="G235" s="5" t="s">
        <v>258</v>
      </c>
      <c r="H235" s="5">
        <v>4</v>
      </c>
      <c r="I235" s="19">
        <v>4</v>
      </c>
      <c r="J235" s="7">
        <v>0.78600000000000003</v>
      </c>
      <c r="K235" s="7" t="s">
        <v>182</v>
      </c>
      <c r="L235" s="5">
        <f t="shared" ref="L235" si="60">J235*H235</f>
        <v>3.1440000000000001</v>
      </c>
      <c r="M235" s="5">
        <f t="shared" si="59"/>
        <v>1.9800000000000002E-2</v>
      </c>
      <c r="N235" s="134">
        <v>4.95</v>
      </c>
      <c r="O235" s="21"/>
      <c r="P235" s="19">
        <f t="shared" si="51"/>
        <v>0</v>
      </c>
      <c r="Q235" s="19">
        <f t="shared" si="52"/>
        <v>0</v>
      </c>
      <c r="R235" s="34">
        <f t="shared" si="53"/>
        <v>0</v>
      </c>
      <c r="S235" s="30">
        <f t="shared" si="54"/>
        <v>0</v>
      </c>
      <c r="T235" s="27"/>
    </row>
    <row r="236" spans="1:20" ht="60.9" customHeight="1">
      <c r="A236" s="15"/>
      <c r="B236" s="9" t="s">
        <v>31</v>
      </c>
      <c r="C236" s="14" t="s">
        <v>677</v>
      </c>
      <c r="D236" s="49">
        <v>630902098388</v>
      </c>
      <c r="E236" s="3" t="s">
        <v>483</v>
      </c>
      <c r="F236" s="5" t="s">
        <v>257</v>
      </c>
      <c r="G236" s="5" t="s">
        <v>258</v>
      </c>
      <c r="H236" s="5">
        <v>4</v>
      </c>
      <c r="I236" s="19">
        <v>4</v>
      </c>
      <c r="J236" s="7">
        <v>0.78600000000000003</v>
      </c>
      <c r="K236" s="7" t="s">
        <v>182</v>
      </c>
      <c r="L236" s="5">
        <f t="shared" ref="L236:L237" si="61">J236*H236</f>
        <v>3.1440000000000001</v>
      </c>
      <c r="M236" s="5">
        <f t="shared" si="59"/>
        <v>1.9800000000000002E-2</v>
      </c>
      <c r="N236" s="134">
        <v>4.95</v>
      </c>
      <c r="O236" s="21"/>
      <c r="P236" s="19">
        <f t="shared" si="51"/>
        <v>0</v>
      </c>
      <c r="Q236" s="19">
        <f t="shared" si="52"/>
        <v>0</v>
      </c>
      <c r="R236" s="34">
        <f t="shared" si="53"/>
        <v>0</v>
      </c>
      <c r="S236" s="30">
        <f t="shared" si="54"/>
        <v>0</v>
      </c>
      <c r="T236" s="27"/>
    </row>
    <row r="237" spans="1:20" ht="60.9" customHeight="1">
      <c r="A237" s="15"/>
      <c r="B237" s="9" t="s">
        <v>31</v>
      </c>
      <c r="C237" s="14" t="s">
        <v>678</v>
      </c>
      <c r="D237" s="49">
        <v>630902098395</v>
      </c>
      <c r="E237" s="3" t="s">
        <v>484</v>
      </c>
      <c r="F237" s="5" t="s">
        <v>257</v>
      </c>
      <c r="G237" s="5" t="s">
        <v>263</v>
      </c>
      <c r="H237" s="5">
        <v>4</v>
      </c>
      <c r="I237" s="19">
        <v>4</v>
      </c>
      <c r="J237" s="7">
        <v>0.78600000000000003</v>
      </c>
      <c r="K237" s="7" t="s">
        <v>210</v>
      </c>
      <c r="L237" s="5">
        <f t="shared" si="61"/>
        <v>3.1440000000000001</v>
      </c>
      <c r="M237" s="5">
        <f t="shared" si="59"/>
        <v>1.9800000000000002E-2</v>
      </c>
      <c r="N237" s="134">
        <v>4.95</v>
      </c>
      <c r="O237" s="21"/>
      <c r="P237" s="19">
        <f t="shared" si="51"/>
        <v>0</v>
      </c>
      <c r="Q237" s="19">
        <f t="shared" si="52"/>
        <v>0</v>
      </c>
      <c r="R237" s="34">
        <f t="shared" si="53"/>
        <v>0</v>
      </c>
      <c r="S237" s="30">
        <f t="shared" si="54"/>
        <v>0</v>
      </c>
      <c r="T237" s="27"/>
    </row>
    <row r="238" spans="1:20" ht="60.9" customHeight="1">
      <c r="A238" s="15"/>
      <c r="B238" s="9" t="s">
        <v>31</v>
      </c>
      <c r="C238" s="14" t="s">
        <v>679</v>
      </c>
      <c r="D238" s="49">
        <v>630902098401</v>
      </c>
      <c r="E238" s="3" t="s">
        <v>485</v>
      </c>
      <c r="F238" s="5" t="s">
        <v>257</v>
      </c>
      <c r="G238" s="5" t="s">
        <v>263</v>
      </c>
      <c r="H238" s="5">
        <v>4</v>
      </c>
      <c r="I238" s="19">
        <v>4</v>
      </c>
      <c r="J238" s="7">
        <v>0.78600000000000003</v>
      </c>
      <c r="K238" s="7" t="s">
        <v>210</v>
      </c>
      <c r="L238" s="5">
        <f t="shared" ref="L238" si="62">J238*H238</f>
        <v>3.1440000000000001</v>
      </c>
      <c r="M238" s="5">
        <f t="shared" si="59"/>
        <v>1.9800000000000002E-2</v>
      </c>
      <c r="N238" s="134">
        <v>4.95</v>
      </c>
      <c r="O238" s="21"/>
      <c r="P238" s="19">
        <f t="shared" si="51"/>
        <v>0</v>
      </c>
      <c r="Q238" s="19">
        <f t="shared" si="52"/>
        <v>0</v>
      </c>
      <c r="R238" s="34">
        <f t="shared" si="53"/>
        <v>0</v>
      </c>
      <c r="S238" s="30">
        <f t="shared" si="54"/>
        <v>0</v>
      </c>
      <c r="T238" s="27"/>
    </row>
    <row r="239" spans="1:20" ht="57" customHeight="1">
      <c r="A239" s="16"/>
      <c r="B239" s="9" t="s">
        <v>31</v>
      </c>
      <c r="C239" s="14" t="s">
        <v>293</v>
      </c>
      <c r="D239" s="51" t="s">
        <v>265</v>
      </c>
      <c r="E239" s="3" t="s">
        <v>486</v>
      </c>
      <c r="F239" s="5" t="s">
        <v>257</v>
      </c>
      <c r="G239" s="5" t="s">
        <v>258</v>
      </c>
      <c r="H239" s="5">
        <v>4</v>
      </c>
      <c r="I239" s="19">
        <v>4</v>
      </c>
      <c r="J239" s="7">
        <v>0.78600000000000003</v>
      </c>
      <c r="K239" s="7" t="s">
        <v>182</v>
      </c>
      <c r="L239" s="5">
        <f t="shared" ref="L239:L267" si="63">J239*H239</f>
        <v>3.1440000000000001</v>
      </c>
      <c r="M239" s="5">
        <f t="shared" si="59"/>
        <v>1.9800000000000002E-2</v>
      </c>
      <c r="N239" s="134">
        <v>4.95</v>
      </c>
      <c r="O239" s="21"/>
      <c r="P239" s="19">
        <f t="shared" si="51"/>
        <v>0</v>
      </c>
      <c r="Q239" s="19">
        <f t="shared" si="52"/>
        <v>0</v>
      </c>
      <c r="R239" s="34">
        <f t="shared" si="53"/>
        <v>0</v>
      </c>
      <c r="S239" s="30">
        <f t="shared" si="54"/>
        <v>0</v>
      </c>
      <c r="T239" s="27"/>
    </row>
    <row r="240" spans="1:20" ht="57.9" customHeight="1">
      <c r="A240" s="15"/>
      <c r="B240" s="9" t="s">
        <v>31</v>
      </c>
      <c r="C240" s="14" t="s">
        <v>294</v>
      </c>
      <c r="D240" s="51" t="s">
        <v>680</v>
      </c>
      <c r="E240" s="3" t="s">
        <v>487</v>
      </c>
      <c r="F240" s="5" t="s">
        <v>257</v>
      </c>
      <c r="G240" s="5" t="s">
        <v>258</v>
      </c>
      <c r="H240" s="5">
        <v>4</v>
      </c>
      <c r="I240" s="19">
        <v>4</v>
      </c>
      <c r="J240" s="7">
        <v>0.78600000000000003</v>
      </c>
      <c r="K240" s="7" t="s">
        <v>182</v>
      </c>
      <c r="L240" s="5">
        <f t="shared" ref="L240:L241" si="64">J240*H240</f>
        <v>3.1440000000000001</v>
      </c>
      <c r="M240" s="5">
        <f t="shared" si="59"/>
        <v>1.9800000000000002E-2</v>
      </c>
      <c r="N240" s="134">
        <v>4.95</v>
      </c>
      <c r="O240" s="21"/>
      <c r="P240" s="19">
        <f t="shared" si="51"/>
        <v>0</v>
      </c>
      <c r="Q240" s="19">
        <f t="shared" si="52"/>
        <v>0</v>
      </c>
      <c r="R240" s="34">
        <f t="shared" si="53"/>
        <v>0</v>
      </c>
      <c r="S240" s="30">
        <f t="shared" si="54"/>
        <v>0</v>
      </c>
      <c r="T240" s="27"/>
    </row>
    <row r="241" spans="1:20" ht="60" customHeight="1">
      <c r="A241" s="15"/>
      <c r="B241" s="9" t="s">
        <v>31</v>
      </c>
      <c r="C241" s="14" t="s">
        <v>295</v>
      </c>
      <c r="D241" s="54" t="s">
        <v>681</v>
      </c>
      <c r="E241" s="3" t="s">
        <v>488</v>
      </c>
      <c r="F241" s="5" t="s">
        <v>257</v>
      </c>
      <c r="G241" s="5" t="s">
        <v>258</v>
      </c>
      <c r="H241" s="5">
        <v>4</v>
      </c>
      <c r="I241" s="19">
        <v>4</v>
      </c>
      <c r="J241" s="7">
        <v>0.78600000000000003</v>
      </c>
      <c r="K241" s="7" t="s">
        <v>182</v>
      </c>
      <c r="L241" s="5">
        <f t="shared" si="64"/>
        <v>3.1440000000000001</v>
      </c>
      <c r="M241" s="5">
        <f t="shared" si="59"/>
        <v>1.9800000000000002E-2</v>
      </c>
      <c r="N241" s="134">
        <v>4.95</v>
      </c>
      <c r="O241" s="21"/>
      <c r="P241" s="19">
        <f t="shared" si="51"/>
        <v>0</v>
      </c>
      <c r="Q241" s="19">
        <f t="shared" si="52"/>
        <v>0</v>
      </c>
      <c r="R241" s="34">
        <f t="shared" si="53"/>
        <v>0</v>
      </c>
      <c r="S241" s="30">
        <f t="shared" si="54"/>
        <v>0</v>
      </c>
      <c r="T241" s="27"/>
    </row>
    <row r="242" spans="1:20" ht="60" customHeight="1">
      <c r="A242" s="15"/>
      <c r="B242" s="9" t="s">
        <v>31</v>
      </c>
      <c r="C242" s="14" t="s">
        <v>296</v>
      </c>
      <c r="D242" s="49" t="s">
        <v>835</v>
      </c>
      <c r="E242" s="3" t="s">
        <v>489</v>
      </c>
      <c r="F242" s="5" t="s">
        <v>257</v>
      </c>
      <c r="G242" s="5" t="s">
        <v>258</v>
      </c>
      <c r="H242" s="5">
        <v>4</v>
      </c>
      <c r="I242" s="19">
        <v>4</v>
      </c>
      <c r="J242" s="7">
        <v>0.78600000000000003</v>
      </c>
      <c r="K242" s="7" t="s">
        <v>182</v>
      </c>
      <c r="L242" s="5">
        <f t="shared" si="63"/>
        <v>3.1440000000000001</v>
      </c>
      <c r="M242" s="5">
        <f t="shared" si="59"/>
        <v>1.9800000000000002E-2</v>
      </c>
      <c r="N242" s="134">
        <v>4.95</v>
      </c>
      <c r="O242" s="21"/>
      <c r="P242" s="19">
        <f t="shared" si="51"/>
        <v>0</v>
      </c>
      <c r="Q242" s="19">
        <f t="shared" si="52"/>
        <v>0</v>
      </c>
      <c r="R242" s="34">
        <f t="shared" si="53"/>
        <v>0</v>
      </c>
      <c r="S242" s="30">
        <f t="shared" si="54"/>
        <v>0</v>
      </c>
      <c r="T242" s="27"/>
    </row>
    <row r="243" spans="1:20" ht="60" customHeight="1">
      <c r="A243" s="15"/>
      <c r="B243" s="9" t="s">
        <v>31</v>
      </c>
      <c r="C243" s="14" t="s">
        <v>682</v>
      </c>
      <c r="D243" s="49">
        <v>630902098425</v>
      </c>
      <c r="E243" s="3" t="s">
        <v>490</v>
      </c>
      <c r="F243" s="5" t="s">
        <v>257</v>
      </c>
      <c r="G243" s="5" t="s">
        <v>258</v>
      </c>
      <c r="H243" s="5">
        <v>4</v>
      </c>
      <c r="I243" s="19">
        <v>4</v>
      </c>
      <c r="J243" s="7">
        <v>0.78600000000000003</v>
      </c>
      <c r="K243" s="7" t="s">
        <v>182</v>
      </c>
      <c r="L243" s="5">
        <f t="shared" si="63"/>
        <v>3.1440000000000001</v>
      </c>
      <c r="M243" s="5">
        <f t="shared" si="59"/>
        <v>1.9800000000000002E-2</v>
      </c>
      <c r="N243" s="134">
        <v>4.95</v>
      </c>
      <c r="O243" s="21"/>
      <c r="P243" s="19">
        <f t="shared" si="51"/>
        <v>0</v>
      </c>
      <c r="Q243" s="19">
        <f t="shared" si="52"/>
        <v>0</v>
      </c>
      <c r="R243" s="34">
        <f t="shared" si="53"/>
        <v>0</v>
      </c>
      <c r="S243" s="30">
        <f t="shared" si="54"/>
        <v>0</v>
      </c>
      <c r="T243" s="27"/>
    </row>
    <row r="244" spans="1:20" ht="60" customHeight="1">
      <c r="A244" s="15"/>
      <c r="B244" s="9" t="s">
        <v>31</v>
      </c>
      <c r="C244" s="14" t="s">
        <v>683</v>
      </c>
      <c r="D244" s="49">
        <v>630902098432</v>
      </c>
      <c r="E244" s="3" t="s">
        <v>491</v>
      </c>
      <c r="F244" s="5" t="s">
        <v>257</v>
      </c>
      <c r="G244" s="5" t="s">
        <v>263</v>
      </c>
      <c r="H244" s="5">
        <v>4</v>
      </c>
      <c r="I244" s="19">
        <v>4</v>
      </c>
      <c r="J244" s="7">
        <v>0.78600000000000003</v>
      </c>
      <c r="K244" s="7" t="s">
        <v>210</v>
      </c>
      <c r="L244" s="5">
        <f t="shared" si="63"/>
        <v>3.1440000000000001</v>
      </c>
      <c r="M244" s="5">
        <f t="shared" si="59"/>
        <v>1.9800000000000002E-2</v>
      </c>
      <c r="N244" s="134">
        <v>4.95</v>
      </c>
      <c r="O244" s="21"/>
      <c r="P244" s="19">
        <f t="shared" si="51"/>
        <v>0</v>
      </c>
      <c r="Q244" s="19">
        <f t="shared" si="52"/>
        <v>0</v>
      </c>
      <c r="R244" s="34">
        <f t="shared" si="53"/>
        <v>0</v>
      </c>
      <c r="S244" s="30">
        <f t="shared" si="54"/>
        <v>0</v>
      </c>
      <c r="T244" s="27"/>
    </row>
    <row r="245" spans="1:20" ht="60" customHeight="1">
      <c r="A245" s="15"/>
      <c r="B245" s="9" t="s">
        <v>31</v>
      </c>
      <c r="C245" s="14" t="s">
        <v>684</v>
      </c>
      <c r="D245" s="49">
        <v>630902098449</v>
      </c>
      <c r="E245" s="3" t="s">
        <v>492</v>
      </c>
      <c r="F245" s="5" t="s">
        <v>257</v>
      </c>
      <c r="G245" s="5" t="s">
        <v>263</v>
      </c>
      <c r="H245" s="5">
        <v>4</v>
      </c>
      <c r="I245" s="19">
        <v>4</v>
      </c>
      <c r="J245" s="7">
        <v>0.78600000000000003</v>
      </c>
      <c r="K245" s="7" t="s">
        <v>210</v>
      </c>
      <c r="L245" s="5">
        <f t="shared" ref="L245" si="65">J245*H245</f>
        <v>3.1440000000000001</v>
      </c>
      <c r="M245" s="5">
        <f t="shared" si="59"/>
        <v>1.9800000000000002E-2</v>
      </c>
      <c r="N245" s="134">
        <v>4.95</v>
      </c>
      <c r="O245" s="21"/>
      <c r="P245" s="19">
        <f t="shared" si="51"/>
        <v>0</v>
      </c>
      <c r="Q245" s="19">
        <f t="shared" si="52"/>
        <v>0</v>
      </c>
      <c r="R245" s="34">
        <f t="shared" si="53"/>
        <v>0</v>
      </c>
      <c r="S245" s="30">
        <f t="shared" si="54"/>
        <v>0</v>
      </c>
      <c r="T245" s="27"/>
    </row>
    <row r="246" spans="1:20" ht="53.1" customHeight="1">
      <c r="A246" s="16"/>
      <c r="B246" s="9" t="s">
        <v>31</v>
      </c>
      <c r="C246" s="14" t="s">
        <v>297</v>
      </c>
      <c r="D246" s="51" t="s">
        <v>270</v>
      </c>
      <c r="E246" s="3" t="s">
        <v>298</v>
      </c>
      <c r="F246" s="5" t="s">
        <v>257</v>
      </c>
      <c r="G246" s="5" t="s">
        <v>258</v>
      </c>
      <c r="H246" s="5">
        <v>4</v>
      </c>
      <c r="I246" s="19">
        <v>4</v>
      </c>
      <c r="J246" s="7">
        <v>0.78600000000000003</v>
      </c>
      <c r="K246" s="7" t="s">
        <v>182</v>
      </c>
      <c r="L246" s="5">
        <f t="shared" si="63"/>
        <v>3.1440000000000001</v>
      </c>
      <c r="M246" s="5">
        <f t="shared" si="59"/>
        <v>1.9800000000000002E-2</v>
      </c>
      <c r="N246" s="134">
        <v>4.95</v>
      </c>
      <c r="O246" s="21"/>
      <c r="P246" s="19">
        <f t="shared" si="51"/>
        <v>0</v>
      </c>
      <c r="Q246" s="19">
        <f t="shared" si="52"/>
        <v>0</v>
      </c>
      <c r="R246" s="34">
        <f t="shared" si="53"/>
        <v>0</v>
      </c>
      <c r="S246" s="30">
        <f t="shared" si="54"/>
        <v>0</v>
      </c>
      <c r="T246" s="27"/>
    </row>
    <row r="247" spans="1:20" ht="53.1" customHeight="1">
      <c r="A247" s="15"/>
      <c r="B247" s="9" t="s">
        <v>31</v>
      </c>
      <c r="C247" s="14" t="s">
        <v>299</v>
      </c>
      <c r="D247" s="51" t="s">
        <v>273</v>
      </c>
      <c r="E247" s="3" t="s">
        <v>302</v>
      </c>
      <c r="F247" s="5" t="s">
        <v>257</v>
      </c>
      <c r="G247" s="5" t="s">
        <v>258</v>
      </c>
      <c r="H247" s="5">
        <v>4</v>
      </c>
      <c r="I247" s="19">
        <v>4</v>
      </c>
      <c r="J247" s="7">
        <v>0.78600000000000003</v>
      </c>
      <c r="K247" s="7" t="s">
        <v>182</v>
      </c>
      <c r="L247" s="5">
        <f>J247*H247</f>
        <v>3.1440000000000001</v>
      </c>
      <c r="M247" s="5">
        <f t="shared" si="59"/>
        <v>1.9800000000000002E-2</v>
      </c>
      <c r="N247" s="134">
        <v>4.95</v>
      </c>
      <c r="O247" s="21"/>
      <c r="P247" s="19">
        <f t="shared" si="51"/>
        <v>0</v>
      </c>
      <c r="Q247" s="19">
        <f t="shared" si="52"/>
        <v>0</v>
      </c>
      <c r="R247" s="34">
        <f t="shared" si="53"/>
        <v>0</v>
      </c>
      <c r="S247" s="30">
        <f t="shared" si="54"/>
        <v>0</v>
      </c>
      <c r="T247" s="27"/>
    </row>
    <row r="248" spans="1:20" ht="53.1" customHeight="1">
      <c r="A248" s="15"/>
      <c r="B248" s="9" t="s">
        <v>31</v>
      </c>
      <c r="C248" s="14" t="s">
        <v>301</v>
      </c>
      <c r="D248" s="54" t="s">
        <v>685</v>
      </c>
      <c r="E248" s="3" t="s">
        <v>300</v>
      </c>
      <c r="F248" s="5" t="s">
        <v>257</v>
      </c>
      <c r="G248" s="5" t="s">
        <v>258</v>
      </c>
      <c r="H248" s="5">
        <v>4</v>
      </c>
      <c r="I248" s="19">
        <v>4</v>
      </c>
      <c r="J248" s="7">
        <v>0.78600000000000003</v>
      </c>
      <c r="K248" s="7" t="s">
        <v>182</v>
      </c>
      <c r="L248" s="5">
        <f t="shared" ref="L248" si="66">J248*H248</f>
        <v>3.1440000000000001</v>
      </c>
      <c r="M248" s="5">
        <f t="shared" si="59"/>
        <v>1.9800000000000002E-2</v>
      </c>
      <c r="N248" s="134">
        <v>4.95</v>
      </c>
      <c r="O248" s="21"/>
      <c r="P248" s="19">
        <f t="shared" si="51"/>
        <v>0</v>
      </c>
      <c r="Q248" s="19">
        <f t="shared" si="52"/>
        <v>0</v>
      </c>
      <c r="R248" s="34">
        <f t="shared" si="53"/>
        <v>0</v>
      </c>
      <c r="S248" s="30">
        <f t="shared" si="54"/>
        <v>0</v>
      </c>
      <c r="T248" s="27"/>
    </row>
    <row r="249" spans="1:20" ht="53.1" customHeight="1">
      <c r="A249" s="15"/>
      <c r="B249" s="9" t="s">
        <v>31</v>
      </c>
      <c r="C249" s="14" t="s">
        <v>303</v>
      </c>
      <c r="D249" s="49">
        <v>630902098456</v>
      </c>
      <c r="E249" s="3" t="s">
        <v>493</v>
      </c>
      <c r="F249" s="5" t="s">
        <v>257</v>
      </c>
      <c r="G249" s="5" t="s">
        <v>258</v>
      </c>
      <c r="H249" s="5">
        <v>4</v>
      </c>
      <c r="I249" s="19">
        <v>4</v>
      </c>
      <c r="J249" s="7">
        <v>0.78600000000000003</v>
      </c>
      <c r="K249" s="7" t="s">
        <v>182</v>
      </c>
      <c r="L249" s="5">
        <f t="shared" si="63"/>
        <v>3.1440000000000001</v>
      </c>
      <c r="M249" s="5">
        <f t="shared" si="59"/>
        <v>1.9800000000000002E-2</v>
      </c>
      <c r="N249" s="134">
        <v>4.95</v>
      </c>
      <c r="O249" s="21"/>
      <c r="P249" s="19">
        <f t="shared" si="51"/>
        <v>0</v>
      </c>
      <c r="Q249" s="19">
        <f t="shared" si="52"/>
        <v>0</v>
      </c>
      <c r="R249" s="34">
        <f t="shared" si="53"/>
        <v>0</v>
      </c>
      <c r="S249" s="30">
        <f t="shared" si="54"/>
        <v>0</v>
      </c>
      <c r="T249" s="27"/>
    </row>
    <row r="250" spans="1:20" ht="48" customHeight="1">
      <c r="A250" s="15"/>
      <c r="B250" s="9" t="s">
        <v>31</v>
      </c>
      <c r="C250" s="14" t="s">
        <v>686</v>
      </c>
      <c r="D250" s="49">
        <v>630902098463</v>
      </c>
      <c r="E250" s="3" t="s">
        <v>494</v>
      </c>
      <c r="F250" s="5" t="s">
        <v>257</v>
      </c>
      <c r="G250" s="5" t="s">
        <v>258</v>
      </c>
      <c r="H250" s="5">
        <v>4</v>
      </c>
      <c r="I250" s="19">
        <v>4</v>
      </c>
      <c r="J250" s="7">
        <v>0.78600000000000003</v>
      </c>
      <c r="K250" s="7" t="s">
        <v>182</v>
      </c>
      <c r="L250" s="5">
        <f>J250*H250</f>
        <v>3.1440000000000001</v>
      </c>
      <c r="M250" s="5">
        <f t="shared" si="59"/>
        <v>1.9800000000000002E-2</v>
      </c>
      <c r="N250" s="134">
        <v>4.95</v>
      </c>
      <c r="O250" s="21"/>
      <c r="P250" s="19">
        <f t="shared" si="51"/>
        <v>0</v>
      </c>
      <c r="Q250" s="19">
        <f t="shared" si="52"/>
        <v>0</v>
      </c>
      <c r="R250" s="34">
        <f t="shared" si="53"/>
        <v>0</v>
      </c>
      <c r="S250" s="30">
        <f t="shared" si="54"/>
        <v>0</v>
      </c>
      <c r="T250" s="27"/>
    </row>
    <row r="251" spans="1:20" ht="48" customHeight="1">
      <c r="A251" s="15"/>
      <c r="B251" s="9" t="s">
        <v>31</v>
      </c>
      <c r="C251" s="14" t="s">
        <v>687</v>
      </c>
      <c r="D251" s="49">
        <v>630902098470</v>
      </c>
      <c r="E251" s="3" t="s">
        <v>495</v>
      </c>
      <c r="F251" s="5" t="s">
        <v>257</v>
      </c>
      <c r="G251" s="5" t="s">
        <v>263</v>
      </c>
      <c r="H251" s="5">
        <v>4</v>
      </c>
      <c r="I251" s="19">
        <v>4</v>
      </c>
      <c r="J251" s="7">
        <v>0.78600000000000003</v>
      </c>
      <c r="K251" s="7" t="s">
        <v>210</v>
      </c>
      <c r="L251" s="5">
        <f>J251*H251</f>
        <v>3.1440000000000001</v>
      </c>
      <c r="M251" s="5">
        <f t="shared" si="59"/>
        <v>1.9800000000000002E-2</v>
      </c>
      <c r="N251" s="134">
        <v>4.95</v>
      </c>
      <c r="O251" s="21"/>
      <c r="P251" s="19">
        <f t="shared" si="51"/>
        <v>0</v>
      </c>
      <c r="Q251" s="19">
        <f t="shared" si="52"/>
        <v>0</v>
      </c>
      <c r="R251" s="34">
        <f t="shared" si="53"/>
        <v>0</v>
      </c>
      <c r="S251" s="30">
        <f t="shared" si="54"/>
        <v>0</v>
      </c>
      <c r="T251" s="27"/>
    </row>
    <row r="252" spans="1:20" ht="48.9" customHeight="1">
      <c r="A252" s="17"/>
      <c r="B252" s="9" t="s">
        <v>31</v>
      </c>
      <c r="C252" s="14" t="s">
        <v>688</v>
      </c>
      <c r="D252" s="49">
        <v>630902098487</v>
      </c>
      <c r="E252" s="3" t="s">
        <v>496</v>
      </c>
      <c r="F252" s="5" t="s">
        <v>257</v>
      </c>
      <c r="G252" s="5" t="s">
        <v>263</v>
      </c>
      <c r="H252" s="5">
        <v>4</v>
      </c>
      <c r="I252" s="19">
        <v>4</v>
      </c>
      <c r="J252" s="7">
        <v>0.78600000000000003</v>
      </c>
      <c r="K252" s="7" t="s">
        <v>210</v>
      </c>
      <c r="L252" s="5">
        <f>J252*H252</f>
        <v>3.1440000000000001</v>
      </c>
      <c r="M252" s="5">
        <f t="shared" si="59"/>
        <v>1.9800000000000002E-2</v>
      </c>
      <c r="N252" s="134">
        <v>4.95</v>
      </c>
      <c r="O252" s="21"/>
      <c r="P252" s="19">
        <f t="shared" si="51"/>
        <v>0</v>
      </c>
      <c r="Q252" s="19">
        <f t="shared" si="52"/>
        <v>0</v>
      </c>
      <c r="R252" s="34">
        <f t="shared" si="53"/>
        <v>0</v>
      </c>
      <c r="S252" s="30">
        <f t="shared" si="54"/>
        <v>0</v>
      </c>
      <c r="T252" s="27"/>
    </row>
    <row r="253" spans="1:20" ht="63.9" customHeight="1">
      <c r="A253" s="15"/>
      <c r="B253" s="98" t="s">
        <v>530</v>
      </c>
      <c r="C253" s="14" t="s">
        <v>304</v>
      </c>
      <c r="D253" s="51" t="s">
        <v>872</v>
      </c>
      <c r="E253" s="3" t="s">
        <v>316</v>
      </c>
      <c r="F253" s="3" t="s">
        <v>305</v>
      </c>
      <c r="G253" s="3" t="s">
        <v>306</v>
      </c>
      <c r="H253" s="58">
        <v>4</v>
      </c>
      <c r="I253" s="73">
        <v>4</v>
      </c>
      <c r="J253" s="59">
        <v>0.89</v>
      </c>
      <c r="K253" s="7" t="s">
        <v>182</v>
      </c>
      <c r="L253" s="58">
        <f t="shared" si="63"/>
        <v>3.56</v>
      </c>
      <c r="M253" s="5">
        <f t="shared" si="59"/>
        <v>1.9800000000000002E-2</v>
      </c>
      <c r="N253" s="134">
        <v>6.05</v>
      </c>
      <c r="O253" s="21"/>
      <c r="P253" s="19">
        <f t="shared" si="51"/>
        <v>0</v>
      </c>
      <c r="Q253" s="19">
        <f t="shared" si="52"/>
        <v>0</v>
      </c>
      <c r="R253" s="34">
        <f t="shared" si="53"/>
        <v>0</v>
      </c>
      <c r="S253" s="30">
        <f t="shared" si="54"/>
        <v>0</v>
      </c>
      <c r="T253" s="27"/>
    </row>
    <row r="254" spans="1:20" ht="63.9" customHeight="1">
      <c r="A254" s="15"/>
      <c r="B254" s="98" t="s">
        <v>530</v>
      </c>
      <c r="C254" s="14" t="s">
        <v>307</v>
      </c>
      <c r="D254" s="49" t="s">
        <v>689</v>
      </c>
      <c r="E254" s="3" t="s">
        <v>502</v>
      </c>
      <c r="F254" s="3" t="s">
        <v>305</v>
      </c>
      <c r="G254" s="3" t="s">
        <v>306</v>
      </c>
      <c r="H254" s="58">
        <v>4</v>
      </c>
      <c r="I254" s="73">
        <v>4</v>
      </c>
      <c r="J254" s="59">
        <v>0.89</v>
      </c>
      <c r="K254" s="7" t="s">
        <v>182</v>
      </c>
      <c r="L254" s="58">
        <f t="shared" ref="L254:L255" si="67">J254*H254</f>
        <v>3.56</v>
      </c>
      <c r="M254" s="5">
        <f t="shared" si="59"/>
        <v>1.9800000000000002E-2</v>
      </c>
      <c r="N254" s="134">
        <v>6.05</v>
      </c>
      <c r="O254" s="21"/>
      <c r="P254" s="19">
        <f t="shared" si="51"/>
        <v>0</v>
      </c>
      <c r="Q254" s="19">
        <f t="shared" si="52"/>
        <v>0</v>
      </c>
      <c r="R254" s="34">
        <f t="shared" si="53"/>
        <v>0</v>
      </c>
      <c r="S254" s="30">
        <f t="shared" si="54"/>
        <v>0</v>
      </c>
      <c r="T254" s="27"/>
    </row>
    <row r="255" spans="1:20" ht="59.1" customHeight="1">
      <c r="A255" s="15"/>
      <c r="B255" s="98" t="s">
        <v>530</v>
      </c>
      <c r="C255" s="43" t="s">
        <v>309</v>
      </c>
      <c r="D255" s="60" t="s">
        <v>836</v>
      </c>
      <c r="E255" s="3" t="s">
        <v>503</v>
      </c>
      <c r="F255" s="3" t="s">
        <v>305</v>
      </c>
      <c r="G255" s="3" t="s">
        <v>306</v>
      </c>
      <c r="H255" s="58">
        <v>4</v>
      </c>
      <c r="I255" s="73">
        <v>4</v>
      </c>
      <c r="J255" s="59">
        <v>0.89</v>
      </c>
      <c r="K255" s="7" t="s">
        <v>182</v>
      </c>
      <c r="L255" s="58">
        <f t="shared" si="67"/>
        <v>3.56</v>
      </c>
      <c r="M255" s="5">
        <f t="shared" si="59"/>
        <v>1.9800000000000002E-2</v>
      </c>
      <c r="N255" s="134">
        <v>6.05</v>
      </c>
      <c r="O255" s="21"/>
      <c r="P255" s="19">
        <f t="shared" si="51"/>
        <v>0</v>
      </c>
      <c r="Q255" s="19">
        <f t="shared" si="52"/>
        <v>0</v>
      </c>
      <c r="R255" s="34">
        <f t="shared" si="53"/>
        <v>0</v>
      </c>
      <c r="S255" s="30">
        <f t="shared" si="54"/>
        <v>0</v>
      </c>
      <c r="T255" s="27"/>
    </row>
    <row r="256" spans="1:20" ht="63" customHeight="1">
      <c r="A256" s="15"/>
      <c r="B256" s="98" t="s">
        <v>530</v>
      </c>
      <c r="C256" s="14" t="s">
        <v>693</v>
      </c>
      <c r="D256" s="49" t="s">
        <v>837</v>
      </c>
      <c r="E256" s="3" t="s">
        <v>504</v>
      </c>
      <c r="F256" s="3" t="s">
        <v>305</v>
      </c>
      <c r="G256" s="3" t="s">
        <v>306</v>
      </c>
      <c r="H256" s="58">
        <v>4</v>
      </c>
      <c r="I256" s="73">
        <v>4</v>
      </c>
      <c r="J256" s="59">
        <v>0.89</v>
      </c>
      <c r="K256" s="7" t="s">
        <v>182</v>
      </c>
      <c r="L256" s="58">
        <f t="shared" ref="L256:L258" si="68">J256*H256</f>
        <v>3.56</v>
      </c>
      <c r="M256" s="5">
        <f t="shared" si="59"/>
        <v>1.9800000000000002E-2</v>
      </c>
      <c r="N256" s="134">
        <v>6.05</v>
      </c>
      <c r="O256" s="21"/>
      <c r="P256" s="19">
        <f t="shared" si="51"/>
        <v>0</v>
      </c>
      <c r="Q256" s="19">
        <f t="shared" si="52"/>
        <v>0</v>
      </c>
      <c r="R256" s="34">
        <f t="shared" si="53"/>
        <v>0</v>
      </c>
      <c r="S256" s="30">
        <f t="shared" si="54"/>
        <v>0</v>
      </c>
      <c r="T256" s="27"/>
    </row>
    <row r="257" spans="1:21" ht="63" customHeight="1">
      <c r="A257" s="15"/>
      <c r="B257" s="98" t="s">
        <v>530</v>
      </c>
      <c r="C257" s="14" t="s">
        <v>308</v>
      </c>
      <c r="D257" s="49" t="s">
        <v>690</v>
      </c>
      <c r="E257" s="3" t="s">
        <v>505</v>
      </c>
      <c r="F257" s="3" t="s">
        <v>305</v>
      </c>
      <c r="G257" s="3" t="s">
        <v>306</v>
      </c>
      <c r="H257" s="58">
        <v>4</v>
      </c>
      <c r="I257" s="73">
        <v>4</v>
      </c>
      <c r="J257" s="59">
        <v>0.89</v>
      </c>
      <c r="K257" s="7" t="s">
        <v>182</v>
      </c>
      <c r="L257" s="58">
        <f t="shared" si="68"/>
        <v>3.56</v>
      </c>
      <c r="M257" s="5">
        <f t="shared" si="59"/>
        <v>1.9800000000000002E-2</v>
      </c>
      <c r="N257" s="134">
        <v>6.05</v>
      </c>
      <c r="O257" s="21"/>
      <c r="P257" s="19">
        <f t="shared" si="51"/>
        <v>0</v>
      </c>
      <c r="Q257" s="19">
        <f t="shared" si="52"/>
        <v>0</v>
      </c>
      <c r="R257" s="34">
        <f t="shared" si="53"/>
        <v>0</v>
      </c>
      <c r="S257" s="30">
        <f t="shared" si="54"/>
        <v>0</v>
      </c>
      <c r="T257" s="27"/>
    </row>
    <row r="258" spans="1:21" ht="57.9" customHeight="1">
      <c r="A258" s="10"/>
      <c r="B258" s="98" t="s">
        <v>530</v>
      </c>
      <c r="C258" s="14" t="s">
        <v>691</v>
      </c>
      <c r="D258" s="49" t="s">
        <v>692</v>
      </c>
      <c r="E258" s="3" t="s">
        <v>506</v>
      </c>
      <c r="F258" s="3" t="s">
        <v>305</v>
      </c>
      <c r="G258" s="3" t="s">
        <v>306</v>
      </c>
      <c r="H258" s="58">
        <v>4</v>
      </c>
      <c r="I258" s="73">
        <v>4</v>
      </c>
      <c r="J258" s="59">
        <v>0.89</v>
      </c>
      <c r="K258" s="7" t="s">
        <v>182</v>
      </c>
      <c r="L258" s="58">
        <f t="shared" si="68"/>
        <v>3.56</v>
      </c>
      <c r="M258" s="5">
        <f t="shared" si="59"/>
        <v>1.9800000000000002E-2</v>
      </c>
      <c r="N258" s="134">
        <v>6.05</v>
      </c>
      <c r="O258" s="21"/>
      <c r="P258" s="19">
        <f t="shared" si="51"/>
        <v>0</v>
      </c>
      <c r="Q258" s="19">
        <f t="shared" si="52"/>
        <v>0</v>
      </c>
      <c r="R258" s="34">
        <f t="shared" si="53"/>
        <v>0</v>
      </c>
      <c r="S258" s="30">
        <f t="shared" si="54"/>
        <v>0</v>
      </c>
      <c r="T258" s="27"/>
    </row>
    <row r="259" spans="1:21" ht="57.9" customHeight="1" thickBot="1">
      <c r="A259" s="10"/>
      <c r="B259" s="98" t="s">
        <v>530</v>
      </c>
      <c r="C259" s="14" t="s">
        <v>694</v>
      </c>
      <c r="D259" s="49" t="s">
        <v>838</v>
      </c>
      <c r="E259" s="3" t="s">
        <v>507</v>
      </c>
      <c r="F259" s="3" t="s">
        <v>305</v>
      </c>
      <c r="G259" s="3" t="s">
        <v>306</v>
      </c>
      <c r="H259" s="58">
        <v>4</v>
      </c>
      <c r="I259" s="73">
        <v>4</v>
      </c>
      <c r="J259" s="59">
        <v>0.89</v>
      </c>
      <c r="K259" s="7" t="s">
        <v>182</v>
      </c>
      <c r="L259" s="58">
        <f t="shared" si="63"/>
        <v>3.56</v>
      </c>
      <c r="M259" s="5">
        <f t="shared" si="59"/>
        <v>1.9800000000000002E-2</v>
      </c>
      <c r="N259" s="134">
        <v>6.05</v>
      </c>
      <c r="O259" s="21"/>
      <c r="P259" s="19">
        <f t="shared" si="51"/>
        <v>0</v>
      </c>
      <c r="Q259" s="19">
        <f t="shared" si="52"/>
        <v>0</v>
      </c>
      <c r="R259" s="34">
        <f t="shared" si="53"/>
        <v>0</v>
      </c>
      <c r="S259" s="30">
        <f t="shared" si="54"/>
        <v>0</v>
      </c>
      <c r="T259" s="27"/>
    </row>
    <row r="260" spans="1:21" ht="45.9" customHeight="1">
      <c r="A260" s="35"/>
      <c r="B260" s="98" t="s">
        <v>530</v>
      </c>
      <c r="C260" s="14" t="s">
        <v>311</v>
      </c>
      <c r="D260" s="49" t="s">
        <v>695</v>
      </c>
      <c r="E260" s="3" t="s">
        <v>508</v>
      </c>
      <c r="F260" s="3" t="s">
        <v>305</v>
      </c>
      <c r="G260" s="3" t="s">
        <v>306</v>
      </c>
      <c r="H260" s="58">
        <v>4</v>
      </c>
      <c r="I260" s="73">
        <v>4</v>
      </c>
      <c r="J260" s="59">
        <v>1.4</v>
      </c>
      <c r="K260" s="7" t="s">
        <v>182</v>
      </c>
      <c r="L260" s="58">
        <f t="shared" si="63"/>
        <v>5.6</v>
      </c>
      <c r="M260" s="5">
        <f t="shared" si="59"/>
        <v>1.9800000000000002E-2</v>
      </c>
      <c r="N260" s="134">
        <v>9.35</v>
      </c>
      <c r="O260" s="21"/>
      <c r="P260" s="19">
        <f t="shared" si="51"/>
        <v>0</v>
      </c>
      <c r="Q260" s="19">
        <f t="shared" si="52"/>
        <v>0</v>
      </c>
      <c r="R260" s="34">
        <f t="shared" si="53"/>
        <v>0</v>
      </c>
      <c r="S260" s="30">
        <f t="shared" si="54"/>
        <v>0</v>
      </c>
      <c r="T260" s="27"/>
    </row>
    <row r="261" spans="1:21" ht="45.9" customHeight="1">
      <c r="A261" s="36"/>
      <c r="B261" s="98" t="s">
        <v>530</v>
      </c>
      <c r="C261" s="14" t="s">
        <v>312</v>
      </c>
      <c r="D261" s="49" t="s">
        <v>696</v>
      </c>
      <c r="E261" s="3" t="s">
        <v>510</v>
      </c>
      <c r="F261" s="3" t="s">
        <v>305</v>
      </c>
      <c r="G261" s="3" t="s">
        <v>306</v>
      </c>
      <c r="H261" s="58">
        <v>4</v>
      </c>
      <c r="I261" s="73">
        <v>4</v>
      </c>
      <c r="J261" s="59">
        <v>1.4</v>
      </c>
      <c r="K261" s="7" t="s">
        <v>182</v>
      </c>
      <c r="L261" s="58">
        <f t="shared" si="63"/>
        <v>5.6</v>
      </c>
      <c r="M261" s="5">
        <f t="shared" si="59"/>
        <v>1.9800000000000002E-2</v>
      </c>
      <c r="N261" s="134">
        <v>9.35</v>
      </c>
      <c r="O261" s="21"/>
      <c r="P261" s="19">
        <f t="shared" si="51"/>
        <v>0</v>
      </c>
      <c r="Q261" s="19">
        <f t="shared" si="52"/>
        <v>0</v>
      </c>
      <c r="R261" s="34">
        <f t="shared" si="53"/>
        <v>0</v>
      </c>
      <c r="S261" s="30">
        <f t="shared" si="54"/>
        <v>0</v>
      </c>
      <c r="T261" s="27"/>
    </row>
    <row r="262" spans="1:21" ht="45.9" customHeight="1">
      <c r="A262" s="36"/>
      <c r="B262" s="98" t="s">
        <v>530</v>
      </c>
      <c r="C262" s="14" t="s">
        <v>314</v>
      </c>
      <c r="D262" s="49" t="s">
        <v>697</v>
      </c>
      <c r="E262" s="3" t="s">
        <v>511</v>
      </c>
      <c r="F262" s="3" t="s">
        <v>305</v>
      </c>
      <c r="G262" s="3" t="s">
        <v>306</v>
      </c>
      <c r="H262" s="58">
        <v>4</v>
      </c>
      <c r="I262" s="73">
        <v>4</v>
      </c>
      <c r="J262" s="59">
        <v>1.4</v>
      </c>
      <c r="K262" s="7" t="s">
        <v>182</v>
      </c>
      <c r="L262" s="58">
        <f t="shared" ref="L262" si="69">J262*H262</f>
        <v>5.6</v>
      </c>
      <c r="M262" s="5">
        <f t="shared" si="59"/>
        <v>1.9800000000000002E-2</v>
      </c>
      <c r="N262" s="134">
        <v>9.35</v>
      </c>
      <c r="O262" s="21"/>
      <c r="P262" s="19">
        <f t="shared" si="51"/>
        <v>0</v>
      </c>
      <c r="Q262" s="19">
        <f t="shared" si="52"/>
        <v>0</v>
      </c>
      <c r="R262" s="34">
        <f t="shared" si="53"/>
        <v>0</v>
      </c>
      <c r="S262" s="30">
        <f t="shared" si="54"/>
        <v>0</v>
      </c>
      <c r="T262" s="27"/>
    </row>
    <row r="263" spans="1:21" ht="45.9" customHeight="1">
      <c r="A263" s="36"/>
      <c r="B263" s="98" t="s">
        <v>530</v>
      </c>
      <c r="C263" s="14" t="s">
        <v>701</v>
      </c>
      <c r="D263" s="49" t="s">
        <v>839</v>
      </c>
      <c r="E263" s="3" t="s">
        <v>512</v>
      </c>
      <c r="F263" s="3" t="s">
        <v>305</v>
      </c>
      <c r="G263" s="3" t="s">
        <v>306</v>
      </c>
      <c r="H263" s="58">
        <v>4</v>
      </c>
      <c r="I263" s="73">
        <v>4</v>
      </c>
      <c r="J263" s="59">
        <v>1.4</v>
      </c>
      <c r="K263" s="7" t="s">
        <v>182</v>
      </c>
      <c r="L263" s="58">
        <f t="shared" ref="L263" si="70">J263*H263</f>
        <v>5.6</v>
      </c>
      <c r="M263" s="5">
        <f t="shared" si="59"/>
        <v>1.9800000000000002E-2</v>
      </c>
      <c r="N263" s="134">
        <v>9.35</v>
      </c>
      <c r="O263" s="21"/>
      <c r="P263" s="19">
        <f t="shared" si="51"/>
        <v>0</v>
      </c>
      <c r="Q263" s="19">
        <f t="shared" si="52"/>
        <v>0</v>
      </c>
      <c r="R263" s="34">
        <f t="shared" si="53"/>
        <v>0</v>
      </c>
      <c r="S263" s="30">
        <f t="shared" si="54"/>
        <v>0</v>
      </c>
      <c r="T263" s="27"/>
    </row>
    <row r="264" spans="1:21" ht="45.9" customHeight="1">
      <c r="A264" s="36"/>
      <c r="B264" s="98" t="s">
        <v>530</v>
      </c>
      <c r="C264" s="14" t="s">
        <v>313</v>
      </c>
      <c r="D264" s="49" t="s">
        <v>698</v>
      </c>
      <c r="E264" s="3" t="s">
        <v>509</v>
      </c>
      <c r="F264" s="3" t="s">
        <v>305</v>
      </c>
      <c r="G264" s="3" t="s">
        <v>306</v>
      </c>
      <c r="H264" s="58">
        <v>4</v>
      </c>
      <c r="I264" s="73">
        <v>4</v>
      </c>
      <c r="J264" s="59">
        <v>1.4</v>
      </c>
      <c r="K264" s="7" t="s">
        <v>182</v>
      </c>
      <c r="L264" s="58">
        <f t="shared" si="63"/>
        <v>5.6</v>
      </c>
      <c r="M264" s="5">
        <f t="shared" si="59"/>
        <v>1.9800000000000002E-2</v>
      </c>
      <c r="N264" s="134">
        <v>9.35</v>
      </c>
      <c r="O264" s="21"/>
      <c r="P264" s="19">
        <f t="shared" si="51"/>
        <v>0</v>
      </c>
      <c r="Q264" s="19">
        <f t="shared" si="52"/>
        <v>0</v>
      </c>
      <c r="R264" s="34">
        <f t="shared" si="53"/>
        <v>0</v>
      </c>
      <c r="S264" s="30">
        <f t="shared" si="54"/>
        <v>0</v>
      </c>
      <c r="T264" s="27"/>
      <c r="U264" s="18"/>
    </row>
    <row r="265" spans="1:21" ht="45.9" customHeight="1">
      <c r="A265" s="36"/>
      <c r="B265" s="98" t="s">
        <v>530</v>
      </c>
      <c r="C265" s="14" t="s">
        <v>699</v>
      </c>
      <c r="D265" s="49" t="s">
        <v>700</v>
      </c>
      <c r="E265" s="3" t="s">
        <v>513</v>
      </c>
      <c r="F265" s="3" t="s">
        <v>305</v>
      </c>
      <c r="G265" s="3" t="s">
        <v>306</v>
      </c>
      <c r="H265" s="58">
        <v>4</v>
      </c>
      <c r="I265" s="73">
        <v>4</v>
      </c>
      <c r="J265" s="59">
        <v>1.4</v>
      </c>
      <c r="K265" s="7" t="s">
        <v>182</v>
      </c>
      <c r="L265" s="58">
        <f t="shared" ref="L265" si="71">J265*H265</f>
        <v>5.6</v>
      </c>
      <c r="M265" s="5">
        <f t="shared" si="59"/>
        <v>1.9800000000000002E-2</v>
      </c>
      <c r="N265" s="134">
        <v>9.35</v>
      </c>
      <c r="O265" s="21"/>
      <c r="P265" s="19">
        <f t="shared" si="51"/>
        <v>0</v>
      </c>
      <c r="Q265" s="19">
        <f t="shared" si="52"/>
        <v>0</v>
      </c>
      <c r="R265" s="34">
        <f t="shared" si="53"/>
        <v>0</v>
      </c>
      <c r="S265" s="30">
        <f t="shared" si="54"/>
        <v>0</v>
      </c>
      <c r="T265" s="27"/>
      <c r="U265" s="18"/>
    </row>
    <row r="266" spans="1:21" ht="45.9" customHeight="1" thickBot="1">
      <c r="A266" s="37"/>
      <c r="B266" s="98" t="s">
        <v>530</v>
      </c>
      <c r="C266" s="14" t="s">
        <v>702</v>
      </c>
      <c r="D266" s="49" t="s">
        <v>840</v>
      </c>
      <c r="E266" s="3" t="s">
        <v>514</v>
      </c>
      <c r="F266" s="3" t="s">
        <v>305</v>
      </c>
      <c r="G266" s="3" t="s">
        <v>310</v>
      </c>
      <c r="H266" s="58">
        <v>4</v>
      </c>
      <c r="I266" s="73">
        <v>4</v>
      </c>
      <c r="J266" s="59">
        <v>1.4</v>
      </c>
      <c r="K266" s="7" t="s">
        <v>182</v>
      </c>
      <c r="L266" s="58">
        <f t="shared" si="63"/>
        <v>5.6</v>
      </c>
      <c r="M266" s="5">
        <f t="shared" si="59"/>
        <v>1.9800000000000002E-2</v>
      </c>
      <c r="N266" s="134">
        <v>9.35</v>
      </c>
      <c r="O266" s="21"/>
      <c r="P266" s="19">
        <f t="shared" si="51"/>
        <v>0</v>
      </c>
      <c r="Q266" s="19">
        <f t="shared" si="52"/>
        <v>0</v>
      </c>
      <c r="R266" s="34">
        <f t="shared" si="53"/>
        <v>0</v>
      </c>
      <c r="S266" s="30">
        <f t="shared" si="54"/>
        <v>0</v>
      </c>
      <c r="T266" s="27"/>
    </row>
    <row r="267" spans="1:21" ht="57.9" customHeight="1">
      <c r="A267" s="10"/>
      <c r="B267" s="9" t="s">
        <v>530</v>
      </c>
      <c r="C267" s="14" t="s">
        <v>315</v>
      </c>
      <c r="D267" s="49" t="s">
        <v>703</v>
      </c>
      <c r="E267" s="42" t="s">
        <v>316</v>
      </c>
      <c r="F267" s="42" t="s">
        <v>317</v>
      </c>
      <c r="G267" s="42" t="s">
        <v>318</v>
      </c>
      <c r="H267" s="61">
        <v>6</v>
      </c>
      <c r="I267" s="74">
        <v>6</v>
      </c>
      <c r="J267" s="62">
        <v>1.62</v>
      </c>
      <c r="K267" s="62" t="s">
        <v>250</v>
      </c>
      <c r="L267" s="61">
        <f t="shared" si="63"/>
        <v>9.7200000000000006</v>
      </c>
      <c r="M267" s="61">
        <f t="shared" ref="M267:M273" si="72">0.4*0.28*0.2</f>
        <v>2.2400000000000003E-2</v>
      </c>
      <c r="N267" s="134">
        <v>11.55</v>
      </c>
      <c r="O267" s="21"/>
      <c r="P267" s="19">
        <f t="shared" si="51"/>
        <v>0</v>
      </c>
      <c r="Q267" s="19">
        <f t="shared" si="52"/>
        <v>0</v>
      </c>
      <c r="R267" s="34">
        <f t="shared" si="53"/>
        <v>0</v>
      </c>
      <c r="S267" s="30">
        <f t="shared" si="54"/>
        <v>0</v>
      </c>
      <c r="T267" s="27"/>
      <c r="U267" s="144" t="s">
        <v>341</v>
      </c>
    </row>
    <row r="268" spans="1:21" ht="57.9" customHeight="1">
      <c r="A268" s="10"/>
      <c r="B268" s="9" t="s">
        <v>530</v>
      </c>
      <c r="C268" s="14" t="s">
        <v>319</v>
      </c>
      <c r="D268" s="49" t="s">
        <v>704</v>
      </c>
      <c r="E268" s="42" t="s">
        <v>515</v>
      </c>
      <c r="F268" s="42" t="s">
        <v>317</v>
      </c>
      <c r="G268" s="42" t="s">
        <v>318</v>
      </c>
      <c r="H268" s="61">
        <v>6</v>
      </c>
      <c r="I268" s="74">
        <v>6</v>
      </c>
      <c r="J268" s="62">
        <v>1.62</v>
      </c>
      <c r="K268" s="62" t="s">
        <v>250</v>
      </c>
      <c r="L268" s="61">
        <f t="shared" ref="L268:L277" si="73">J268*H268</f>
        <v>9.7200000000000006</v>
      </c>
      <c r="M268" s="61">
        <f t="shared" si="72"/>
        <v>2.2400000000000003E-2</v>
      </c>
      <c r="N268" s="134">
        <v>11.55</v>
      </c>
      <c r="O268" s="21"/>
      <c r="P268" s="19">
        <f t="shared" si="51"/>
        <v>0</v>
      </c>
      <c r="Q268" s="19">
        <f t="shared" si="52"/>
        <v>0</v>
      </c>
      <c r="R268" s="34">
        <f t="shared" si="53"/>
        <v>0</v>
      </c>
      <c r="S268" s="30">
        <f t="shared" si="54"/>
        <v>0</v>
      </c>
      <c r="T268" s="27"/>
      <c r="U268" s="144"/>
    </row>
    <row r="269" spans="1:21" ht="57.9" customHeight="1">
      <c r="A269" s="10"/>
      <c r="B269" s="9" t="s">
        <v>530</v>
      </c>
      <c r="C269" s="14" t="s">
        <v>321</v>
      </c>
      <c r="D269" s="49" t="s">
        <v>705</v>
      </c>
      <c r="E269" s="42" t="s">
        <v>516</v>
      </c>
      <c r="F269" s="42" t="s">
        <v>317</v>
      </c>
      <c r="G269" s="42" t="s">
        <v>318</v>
      </c>
      <c r="H269" s="61">
        <v>6</v>
      </c>
      <c r="I269" s="74">
        <v>6</v>
      </c>
      <c r="J269" s="62">
        <v>1.62</v>
      </c>
      <c r="K269" s="62" t="s">
        <v>250</v>
      </c>
      <c r="L269" s="61">
        <f t="shared" ref="L269" si="74">J269*H269</f>
        <v>9.7200000000000006</v>
      </c>
      <c r="M269" s="61">
        <f t="shared" si="72"/>
        <v>2.2400000000000003E-2</v>
      </c>
      <c r="N269" s="134">
        <v>11.55</v>
      </c>
      <c r="O269" s="21"/>
      <c r="P269" s="19">
        <f t="shared" si="51"/>
        <v>0</v>
      </c>
      <c r="Q269" s="19">
        <f t="shared" si="52"/>
        <v>0</v>
      </c>
      <c r="R269" s="34">
        <f t="shared" si="53"/>
        <v>0</v>
      </c>
      <c r="S269" s="30">
        <f t="shared" si="54"/>
        <v>0</v>
      </c>
      <c r="T269" s="27"/>
      <c r="U269" s="144"/>
    </row>
    <row r="270" spans="1:21" ht="57.9" customHeight="1">
      <c r="A270" s="10"/>
      <c r="B270" s="9" t="s">
        <v>530</v>
      </c>
      <c r="C270" s="14" t="s">
        <v>709</v>
      </c>
      <c r="D270" s="49" t="s">
        <v>841</v>
      </c>
      <c r="E270" s="42" t="s">
        <v>517</v>
      </c>
      <c r="F270" s="42" t="s">
        <v>317</v>
      </c>
      <c r="G270" s="42" t="s">
        <v>318</v>
      </c>
      <c r="H270" s="61">
        <v>6</v>
      </c>
      <c r="I270" s="74">
        <v>6</v>
      </c>
      <c r="J270" s="62">
        <v>1.62</v>
      </c>
      <c r="K270" s="62" t="s">
        <v>250</v>
      </c>
      <c r="L270" s="61">
        <f t="shared" ref="L270:L271" si="75">J270*H270</f>
        <v>9.7200000000000006</v>
      </c>
      <c r="M270" s="61">
        <f t="shared" si="72"/>
        <v>2.2400000000000003E-2</v>
      </c>
      <c r="N270" s="134">
        <v>11.55</v>
      </c>
      <c r="O270" s="21"/>
      <c r="P270" s="19">
        <f t="shared" si="51"/>
        <v>0</v>
      </c>
      <c r="Q270" s="19">
        <f t="shared" si="52"/>
        <v>0</v>
      </c>
      <c r="R270" s="34">
        <f t="shared" si="53"/>
        <v>0</v>
      </c>
      <c r="S270" s="30">
        <f t="shared" si="54"/>
        <v>0</v>
      </c>
      <c r="T270" s="27"/>
      <c r="U270" s="144"/>
    </row>
    <row r="271" spans="1:21" ht="57.9" customHeight="1">
      <c r="A271" s="10"/>
      <c r="B271" s="9" t="s">
        <v>530</v>
      </c>
      <c r="C271" s="14" t="s">
        <v>320</v>
      </c>
      <c r="D271" s="49" t="s">
        <v>706</v>
      </c>
      <c r="E271" s="42" t="s">
        <v>518</v>
      </c>
      <c r="F271" s="42" t="s">
        <v>317</v>
      </c>
      <c r="G271" s="42" t="s">
        <v>318</v>
      </c>
      <c r="H271" s="61">
        <v>6</v>
      </c>
      <c r="I271" s="74">
        <v>6</v>
      </c>
      <c r="J271" s="62">
        <v>1.62</v>
      </c>
      <c r="K271" s="62" t="s">
        <v>250</v>
      </c>
      <c r="L271" s="61">
        <f t="shared" si="75"/>
        <v>9.7200000000000006</v>
      </c>
      <c r="M271" s="61">
        <f t="shared" si="72"/>
        <v>2.2400000000000003E-2</v>
      </c>
      <c r="N271" s="134">
        <v>11.55</v>
      </c>
      <c r="O271" s="21"/>
      <c r="P271" s="19">
        <f t="shared" ref="P271:P303" si="76">O271*H271</f>
        <v>0</v>
      </c>
      <c r="Q271" s="19">
        <f t="shared" ref="Q271:Q303" si="77">O271*L271</f>
        <v>0</v>
      </c>
      <c r="R271" s="34">
        <f t="shared" ref="R271:R303" si="78">O271*M271</f>
        <v>0</v>
      </c>
      <c r="S271" s="30">
        <f t="shared" ref="S271:S334" si="79">N271*P271</f>
        <v>0</v>
      </c>
      <c r="T271" s="27"/>
      <c r="U271" s="144"/>
    </row>
    <row r="272" spans="1:21" ht="57.9" customHeight="1">
      <c r="A272" s="10"/>
      <c r="B272" s="9" t="s">
        <v>530</v>
      </c>
      <c r="C272" s="14" t="s">
        <v>707</v>
      </c>
      <c r="D272" s="49" t="s">
        <v>708</v>
      </c>
      <c r="E272" s="42" t="s">
        <v>519</v>
      </c>
      <c r="F272" s="42" t="s">
        <v>317</v>
      </c>
      <c r="G272" s="42" t="s">
        <v>318</v>
      </c>
      <c r="H272" s="61">
        <v>6</v>
      </c>
      <c r="I272" s="74">
        <v>6</v>
      </c>
      <c r="J272" s="62">
        <v>1.62</v>
      </c>
      <c r="K272" s="62" t="s">
        <v>250</v>
      </c>
      <c r="L272" s="61">
        <f t="shared" ref="L272" si="80">J272*H272</f>
        <v>9.7200000000000006</v>
      </c>
      <c r="M272" s="61">
        <f t="shared" si="72"/>
        <v>2.2400000000000003E-2</v>
      </c>
      <c r="N272" s="134">
        <v>11.55</v>
      </c>
      <c r="O272" s="21"/>
      <c r="P272" s="19">
        <f t="shared" si="76"/>
        <v>0</v>
      </c>
      <c r="Q272" s="19">
        <f t="shared" si="77"/>
        <v>0</v>
      </c>
      <c r="R272" s="34">
        <f t="shared" si="78"/>
        <v>0</v>
      </c>
      <c r="S272" s="30">
        <f t="shared" si="79"/>
        <v>0</v>
      </c>
      <c r="T272" s="27"/>
      <c r="U272" s="144"/>
    </row>
    <row r="273" spans="1:21" ht="57.9" customHeight="1">
      <c r="A273" s="10"/>
      <c r="B273" s="9" t="s">
        <v>530</v>
      </c>
      <c r="C273" s="14" t="s">
        <v>710</v>
      </c>
      <c r="D273" s="49" t="s">
        <v>842</v>
      </c>
      <c r="E273" s="42" t="s">
        <v>520</v>
      </c>
      <c r="F273" s="42" t="s">
        <v>317</v>
      </c>
      <c r="G273" s="42" t="s">
        <v>318</v>
      </c>
      <c r="H273" s="61">
        <v>6</v>
      </c>
      <c r="I273" s="74">
        <v>6</v>
      </c>
      <c r="J273" s="62">
        <v>1.62</v>
      </c>
      <c r="K273" s="62" t="s">
        <v>250</v>
      </c>
      <c r="L273" s="61">
        <f t="shared" ref="L273" si="81">J273*H273</f>
        <v>9.7200000000000006</v>
      </c>
      <c r="M273" s="61">
        <f t="shared" si="72"/>
        <v>2.2400000000000003E-2</v>
      </c>
      <c r="N273" s="134">
        <v>11.55</v>
      </c>
      <c r="O273" s="21"/>
      <c r="P273" s="19">
        <f t="shared" si="76"/>
        <v>0</v>
      </c>
      <c r="Q273" s="19">
        <f t="shared" si="77"/>
        <v>0</v>
      </c>
      <c r="R273" s="34">
        <f t="shared" si="78"/>
        <v>0</v>
      </c>
      <c r="S273" s="30">
        <f t="shared" si="79"/>
        <v>0</v>
      </c>
      <c r="T273" s="27"/>
      <c r="U273" s="144"/>
    </row>
    <row r="274" spans="1:21" ht="57.9" customHeight="1">
      <c r="A274" s="13"/>
      <c r="B274" s="98" t="s">
        <v>530</v>
      </c>
      <c r="C274" s="14" t="s">
        <v>322</v>
      </c>
      <c r="D274" s="49" t="s">
        <v>711</v>
      </c>
      <c r="E274" s="3" t="s">
        <v>278</v>
      </c>
      <c r="F274" s="3" t="s">
        <v>323</v>
      </c>
      <c r="G274" s="3" t="s">
        <v>324</v>
      </c>
      <c r="H274" s="58">
        <v>2</v>
      </c>
      <c r="I274" s="73">
        <v>2</v>
      </c>
      <c r="J274" s="59">
        <v>2.1</v>
      </c>
      <c r="K274" s="7" t="s">
        <v>182</v>
      </c>
      <c r="L274" s="58">
        <f t="shared" si="73"/>
        <v>4.2</v>
      </c>
      <c r="M274" s="5">
        <f t="shared" ref="M274:M303" si="82">0.33*0.3*0.2</f>
        <v>1.9800000000000002E-2</v>
      </c>
      <c r="N274" s="134">
        <v>8.8000000000000007</v>
      </c>
      <c r="O274" s="21"/>
      <c r="P274" s="19">
        <f t="shared" si="76"/>
        <v>0</v>
      </c>
      <c r="Q274" s="19">
        <f t="shared" si="77"/>
        <v>0</v>
      </c>
      <c r="R274" s="34">
        <f t="shared" si="78"/>
        <v>0</v>
      </c>
      <c r="S274" s="30">
        <f t="shared" si="79"/>
        <v>0</v>
      </c>
      <c r="T274" s="27"/>
    </row>
    <row r="275" spans="1:21" ht="57.9" customHeight="1">
      <c r="A275" s="10"/>
      <c r="B275" s="98" t="s">
        <v>530</v>
      </c>
      <c r="C275" s="14" t="s">
        <v>325</v>
      </c>
      <c r="D275" s="49" t="s">
        <v>712</v>
      </c>
      <c r="E275" s="3" t="s">
        <v>521</v>
      </c>
      <c r="F275" s="3" t="s">
        <v>323</v>
      </c>
      <c r="G275" s="3" t="s">
        <v>324</v>
      </c>
      <c r="H275" s="58">
        <v>2</v>
      </c>
      <c r="I275" s="73">
        <v>2</v>
      </c>
      <c r="J275" s="59">
        <v>2.1</v>
      </c>
      <c r="K275" s="7" t="s">
        <v>182</v>
      </c>
      <c r="L275" s="58">
        <f t="shared" ref="L275:L276" si="83">J275*H275</f>
        <v>4.2</v>
      </c>
      <c r="M275" s="5">
        <f t="shared" si="82"/>
        <v>1.9800000000000002E-2</v>
      </c>
      <c r="N275" s="134">
        <v>8.8000000000000007</v>
      </c>
      <c r="O275" s="21"/>
      <c r="P275" s="19">
        <f t="shared" si="76"/>
        <v>0</v>
      </c>
      <c r="Q275" s="19">
        <f t="shared" si="77"/>
        <v>0</v>
      </c>
      <c r="R275" s="34">
        <f t="shared" si="78"/>
        <v>0</v>
      </c>
      <c r="S275" s="30">
        <f t="shared" si="79"/>
        <v>0</v>
      </c>
      <c r="T275" s="27"/>
    </row>
    <row r="276" spans="1:21" ht="57.9" customHeight="1">
      <c r="A276" s="10"/>
      <c r="B276" s="98" t="s">
        <v>530</v>
      </c>
      <c r="C276" s="14" t="s">
        <v>327</v>
      </c>
      <c r="D276" s="49">
        <v>630902095721</v>
      </c>
      <c r="E276" s="3" t="s">
        <v>326</v>
      </c>
      <c r="F276" s="3" t="s">
        <v>323</v>
      </c>
      <c r="G276" s="3" t="s">
        <v>324</v>
      </c>
      <c r="H276" s="58">
        <v>2</v>
      </c>
      <c r="I276" s="73">
        <v>2</v>
      </c>
      <c r="J276" s="59">
        <v>2.1</v>
      </c>
      <c r="K276" s="7" t="s">
        <v>182</v>
      </c>
      <c r="L276" s="58">
        <f t="shared" si="83"/>
        <v>4.2</v>
      </c>
      <c r="M276" s="5">
        <f t="shared" si="82"/>
        <v>1.9800000000000002E-2</v>
      </c>
      <c r="N276" s="134">
        <v>8.8000000000000007</v>
      </c>
      <c r="O276" s="21"/>
      <c r="P276" s="19">
        <f t="shared" si="76"/>
        <v>0</v>
      </c>
      <c r="Q276" s="19">
        <f t="shared" si="77"/>
        <v>0</v>
      </c>
      <c r="R276" s="34">
        <f t="shared" si="78"/>
        <v>0</v>
      </c>
      <c r="S276" s="30">
        <f t="shared" si="79"/>
        <v>0</v>
      </c>
      <c r="T276" s="27"/>
    </row>
    <row r="277" spans="1:21" ht="57.9" customHeight="1">
      <c r="A277" s="10"/>
      <c r="B277" s="98" t="s">
        <v>530</v>
      </c>
      <c r="C277" s="14" t="s">
        <v>713</v>
      </c>
      <c r="D277" s="49" t="s">
        <v>843</v>
      </c>
      <c r="E277" s="3" t="s">
        <v>522</v>
      </c>
      <c r="F277" s="3" t="s">
        <v>323</v>
      </c>
      <c r="G277" s="3" t="s">
        <v>324</v>
      </c>
      <c r="H277" s="58">
        <v>2</v>
      </c>
      <c r="I277" s="73">
        <v>2</v>
      </c>
      <c r="J277" s="59">
        <v>2.1</v>
      </c>
      <c r="K277" s="7" t="s">
        <v>182</v>
      </c>
      <c r="L277" s="58">
        <f t="shared" si="73"/>
        <v>4.2</v>
      </c>
      <c r="M277" s="5">
        <f t="shared" si="82"/>
        <v>1.9800000000000002E-2</v>
      </c>
      <c r="N277" s="134">
        <v>8.8000000000000007</v>
      </c>
      <c r="O277" s="21"/>
      <c r="P277" s="19">
        <f t="shared" si="76"/>
        <v>0</v>
      </c>
      <c r="Q277" s="19">
        <f t="shared" si="77"/>
        <v>0</v>
      </c>
      <c r="R277" s="34">
        <f t="shared" si="78"/>
        <v>0</v>
      </c>
      <c r="S277" s="30">
        <f t="shared" si="79"/>
        <v>0</v>
      </c>
      <c r="T277" s="27"/>
    </row>
    <row r="278" spans="1:21" ht="57.9" customHeight="1">
      <c r="A278" s="10"/>
      <c r="B278" s="98" t="s">
        <v>530</v>
      </c>
      <c r="C278" s="14" t="s">
        <v>714</v>
      </c>
      <c r="D278" s="49" t="s">
        <v>844</v>
      </c>
      <c r="E278" s="3" t="s">
        <v>480</v>
      </c>
      <c r="F278" s="3" t="s">
        <v>323</v>
      </c>
      <c r="G278" s="3" t="s">
        <v>324</v>
      </c>
      <c r="H278" s="58">
        <v>2</v>
      </c>
      <c r="I278" s="73">
        <v>2</v>
      </c>
      <c r="J278" s="59">
        <v>2.1</v>
      </c>
      <c r="K278" s="7" t="s">
        <v>182</v>
      </c>
      <c r="L278" s="58">
        <f>J278*H278</f>
        <v>4.2</v>
      </c>
      <c r="M278" s="5">
        <f t="shared" si="82"/>
        <v>1.9800000000000002E-2</v>
      </c>
      <c r="N278" s="134">
        <v>8.8000000000000007</v>
      </c>
      <c r="O278" s="21"/>
      <c r="P278" s="19">
        <f t="shared" si="76"/>
        <v>0</v>
      </c>
      <c r="Q278" s="19">
        <f t="shared" si="77"/>
        <v>0</v>
      </c>
      <c r="R278" s="34">
        <f t="shared" si="78"/>
        <v>0</v>
      </c>
      <c r="S278" s="30">
        <f t="shared" si="79"/>
        <v>0</v>
      </c>
      <c r="T278" s="27"/>
    </row>
    <row r="279" spans="1:21" ht="57.9" customHeight="1">
      <c r="A279" s="10"/>
      <c r="B279" s="98" t="s">
        <v>530</v>
      </c>
      <c r="C279" s="14" t="s">
        <v>715</v>
      </c>
      <c r="D279" s="49" t="s">
        <v>845</v>
      </c>
      <c r="E279" s="3" t="s">
        <v>285</v>
      </c>
      <c r="F279" s="3" t="s">
        <v>323</v>
      </c>
      <c r="G279" s="3" t="s">
        <v>324</v>
      </c>
      <c r="H279" s="58">
        <v>2</v>
      </c>
      <c r="I279" s="73">
        <v>2</v>
      </c>
      <c r="J279" s="59">
        <v>2.1</v>
      </c>
      <c r="K279" s="7" t="s">
        <v>182</v>
      </c>
      <c r="L279" s="58">
        <f>J279*H279</f>
        <v>4.2</v>
      </c>
      <c r="M279" s="5">
        <f t="shared" si="82"/>
        <v>1.9800000000000002E-2</v>
      </c>
      <c r="N279" s="134">
        <v>8.8000000000000007</v>
      </c>
      <c r="O279" s="21"/>
      <c r="P279" s="19">
        <f t="shared" si="76"/>
        <v>0</v>
      </c>
      <c r="Q279" s="19">
        <f t="shared" si="77"/>
        <v>0</v>
      </c>
      <c r="R279" s="34">
        <f t="shared" si="78"/>
        <v>0</v>
      </c>
      <c r="S279" s="30">
        <f t="shared" si="79"/>
        <v>0</v>
      </c>
      <c r="T279" s="27"/>
    </row>
    <row r="280" spans="1:21" ht="57.9" customHeight="1">
      <c r="A280" s="10"/>
      <c r="B280" s="98" t="s">
        <v>530</v>
      </c>
      <c r="C280" s="14" t="s">
        <v>716</v>
      </c>
      <c r="D280" s="49" t="s">
        <v>846</v>
      </c>
      <c r="E280" s="3" t="s">
        <v>481</v>
      </c>
      <c r="F280" s="3" t="s">
        <v>323</v>
      </c>
      <c r="G280" s="3" t="s">
        <v>324</v>
      </c>
      <c r="H280" s="58">
        <v>2</v>
      </c>
      <c r="I280" s="73">
        <v>2</v>
      </c>
      <c r="J280" s="59">
        <v>2.1</v>
      </c>
      <c r="K280" s="7" t="s">
        <v>182</v>
      </c>
      <c r="L280" s="58">
        <f>J280*H280</f>
        <v>4.2</v>
      </c>
      <c r="M280" s="5">
        <f t="shared" si="82"/>
        <v>1.9800000000000002E-2</v>
      </c>
      <c r="N280" s="134">
        <v>8.8000000000000007</v>
      </c>
      <c r="O280" s="21"/>
      <c r="P280" s="19">
        <f t="shared" si="76"/>
        <v>0</v>
      </c>
      <c r="Q280" s="19">
        <f t="shared" si="77"/>
        <v>0</v>
      </c>
      <c r="R280" s="34">
        <f t="shared" si="78"/>
        <v>0</v>
      </c>
      <c r="S280" s="30">
        <f t="shared" si="79"/>
        <v>0</v>
      </c>
      <c r="T280" s="27"/>
    </row>
    <row r="281" spans="1:21" ht="57.9" customHeight="1">
      <c r="A281" s="151"/>
      <c r="B281" s="105" t="s">
        <v>1000</v>
      </c>
      <c r="C281" s="65" t="s">
        <v>1001</v>
      </c>
      <c r="D281" s="99" t="s">
        <v>1002</v>
      </c>
      <c r="E281" s="42" t="s">
        <v>1003</v>
      </c>
      <c r="F281" s="65" t="s">
        <v>1004</v>
      </c>
      <c r="G281" s="65" t="s">
        <v>1005</v>
      </c>
      <c r="H281" s="65">
        <v>4</v>
      </c>
      <c r="I281" s="65">
        <v>4</v>
      </c>
      <c r="J281" s="65">
        <v>1.242</v>
      </c>
      <c r="K281" s="65" t="s">
        <v>1006</v>
      </c>
      <c r="L281" s="65">
        <f t="shared" ref="L281:L296" si="84">J281*H281</f>
        <v>4.968</v>
      </c>
      <c r="M281" s="65">
        <f t="shared" ref="M281:M286" si="85">0.46*0.38*0.47</f>
        <v>8.2156000000000007E-2</v>
      </c>
      <c r="N281" s="134">
        <v>10.45</v>
      </c>
      <c r="O281" s="21"/>
      <c r="P281" s="19">
        <f t="shared" ref="P281:P291" si="86">O281*H281</f>
        <v>0</v>
      </c>
      <c r="Q281" s="19">
        <f t="shared" ref="Q281:Q291" si="87">O281*L281</f>
        <v>0</v>
      </c>
      <c r="R281" s="34">
        <f t="shared" ref="R281:R291" si="88">O281*M281</f>
        <v>0</v>
      </c>
      <c r="S281" s="30">
        <f t="shared" si="79"/>
        <v>0</v>
      </c>
      <c r="T281" s="27"/>
    </row>
    <row r="282" spans="1:21" ht="57.9" customHeight="1">
      <c r="A282" s="151"/>
      <c r="B282" s="105" t="s">
        <v>1000</v>
      </c>
      <c r="C282" s="65" t="s">
        <v>1007</v>
      </c>
      <c r="D282" s="99" t="s">
        <v>1008</v>
      </c>
      <c r="E282" s="42" t="s">
        <v>1009</v>
      </c>
      <c r="F282" s="65" t="s">
        <v>1004</v>
      </c>
      <c r="G282" s="65" t="s">
        <v>1005</v>
      </c>
      <c r="H282" s="65">
        <v>4</v>
      </c>
      <c r="I282" s="65">
        <v>4</v>
      </c>
      <c r="J282" s="65">
        <v>1.242</v>
      </c>
      <c r="K282" s="65" t="s">
        <v>1006</v>
      </c>
      <c r="L282" s="65">
        <f t="shared" si="84"/>
        <v>4.968</v>
      </c>
      <c r="M282" s="65">
        <f t="shared" si="85"/>
        <v>8.2156000000000007E-2</v>
      </c>
      <c r="N282" s="134">
        <v>10.45</v>
      </c>
      <c r="O282" s="21"/>
      <c r="P282" s="19">
        <f t="shared" si="86"/>
        <v>0</v>
      </c>
      <c r="Q282" s="19">
        <f t="shared" si="87"/>
        <v>0</v>
      </c>
      <c r="R282" s="34">
        <f t="shared" si="88"/>
        <v>0</v>
      </c>
      <c r="S282" s="30">
        <f t="shared" si="79"/>
        <v>0</v>
      </c>
      <c r="T282" s="27"/>
    </row>
    <row r="283" spans="1:21" ht="57.9" customHeight="1">
      <c r="A283" s="151"/>
      <c r="B283" s="105" t="s">
        <v>1000</v>
      </c>
      <c r="C283" s="65" t="s">
        <v>1010</v>
      </c>
      <c r="D283" s="99" t="s">
        <v>1011</v>
      </c>
      <c r="E283" s="100" t="s">
        <v>1012</v>
      </c>
      <c r="F283" s="65" t="s">
        <v>1004</v>
      </c>
      <c r="G283" s="65" t="s">
        <v>1005</v>
      </c>
      <c r="H283" s="65">
        <v>4</v>
      </c>
      <c r="I283" s="65">
        <v>4</v>
      </c>
      <c r="J283" s="65">
        <v>1.242</v>
      </c>
      <c r="K283" s="65" t="s">
        <v>1006</v>
      </c>
      <c r="L283" s="65">
        <f t="shared" si="84"/>
        <v>4.968</v>
      </c>
      <c r="M283" s="65">
        <f t="shared" si="85"/>
        <v>8.2156000000000007E-2</v>
      </c>
      <c r="N283" s="134">
        <v>10.45</v>
      </c>
      <c r="O283" s="21"/>
      <c r="P283" s="19">
        <f t="shared" si="86"/>
        <v>0</v>
      </c>
      <c r="Q283" s="19">
        <f t="shared" si="87"/>
        <v>0</v>
      </c>
      <c r="R283" s="34">
        <f t="shared" si="88"/>
        <v>0</v>
      </c>
      <c r="S283" s="30">
        <f t="shared" si="79"/>
        <v>0</v>
      </c>
      <c r="T283" s="27"/>
    </row>
    <row r="284" spans="1:21" ht="57.9" customHeight="1">
      <c r="A284" s="151"/>
      <c r="B284" s="105" t="s">
        <v>1000</v>
      </c>
      <c r="C284" s="65" t="s">
        <v>1013</v>
      </c>
      <c r="D284" s="99" t="s">
        <v>1014</v>
      </c>
      <c r="E284" s="100" t="s">
        <v>1015</v>
      </c>
      <c r="F284" s="65" t="s">
        <v>1004</v>
      </c>
      <c r="G284" s="65" t="s">
        <v>1005</v>
      </c>
      <c r="H284" s="65">
        <v>4</v>
      </c>
      <c r="I284" s="65">
        <v>4</v>
      </c>
      <c r="J284" s="65">
        <v>1.242</v>
      </c>
      <c r="K284" s="65" t="s">
        <v>1006</v>
      </c>
      <c r="L284" s="65">
        <f t="shared" si="84"/>
        <v>4.968</v>
      </c>
      <c r="M284" s="65">
        <f t="shared" si="85"/>
        <v>8.2156000000000007E-2</v>
      </c>
      <c r="N284" s="134">
        <v>10.45</v>
      </c>
      <c r="O284" s="21"/>
      <c r="P284" s="19">
        <f t="shared" si="86"/>
        <v>0</v>
      </c>
      <c r="Q284" s="19">
        <f t="shared" si="87"/>
        <v>0</v>
      </c>
      <c r="R284" s="34">
        <f t="shared" si="88"/>
        <v>0</v>
      </c>
      <c r="S284" s="30">
        <f t="shared" si="79"/>
        <v>0</v>
      </c>
      <c r="T284" s="27"/>
    </row>
    <row r="285" spans="1:21" ht="57.9" customHeight="1">
      <c r="A285" s="151"/>
      <c r="B285" s="105" t="s">
        <v>1000</v>
      </c>
      <c r="C285" s="65" t="s">
        <v>1016</v>
      </c>
      <c r="D285" s="99" t="s">
        <v>1017</v>
      </c>
      <c r="E285" s="100" t="s">
        <v>1018</v>
      </c>
      <c r="F285" s="65" t="s">
        <v>1004</v>
      </c>
      <c r="G285" s="65" t="s">
        <v>1005</v>
      </c>
      <c r="H285" s="65">
        <v>4</v>
      </c>
      <c r="I285" s="65">
        <v>4</v>
      </c>
      <c r="J285" s="65">
        <v>1.242</v>
      </c>
      <c r="K285" s="65" t="s">
        <v>1006</v>
      </c>
      <c r="L285" s="65">
        <f t="shared" si="84"/>
        <v>4.968</v>
      </c>
      <c r="M285" s="65">
        <f t="shared" si="85"/>
        <v>8.2156000000000007E-2</v>
      </c>
      <c r="N285" s="134">
        <v>10.45</v>
      </c>
      <c r="O285" s="21"/>
      <c r="P285" s="19">
        <f t="shared" si="86"/>
        <v>0</v>
      </c>
      <c r="Q285" s="19">
        <f t="shared" si="87"/>
        <v>0</v>
      </c>
      <c r="R285" s="34">
        <f t="shared" si="88"/>
        <v>0</v>
      </c>
      <c r="S285" s="30">
        <f t="shared" si="79"/>
        <v>0</v>
      </c>
      <c r="T285" s="27"/>
    </row>
    <row r="286" spans="1:21" ht="57.9" customHeight="1">
      <c r="A286" s="151"/>
      <c r="B286" s="105" t="s">
        <v>1000</v>
      </c>
      <c r="C286" s="65" t="s">
        <v>1019</v>
      </c>
      <c r="D286" s="99" t="s">
        <v>1020</v>
      </c>
      <c r="E286" s="100" t="s">
        <v>1021</v>
      </c>
      <c r="F286" s="65" t="s">
        <v>1004</v>
      </c>
      <c r="G286" s="65" t="s">
        <v>1005</v>
      </c>
      <c r="H286" s="65">
        <v>4</v>
      </c>
      <c r="I286" s="65">
        <v>4</v>
      </c>
      <c r="J286" s="65">
        <v>1.242</v>
      </c>
      <c r="K286" s="65" t="s">
        <v>1006</v>
      </c>
      <c r="L286" s="65">
        <f t="shared" si="84"/>
        <v>4.968</v>
      </c>
      <c r="M286" s="65">
        <f t="shared" si="85"/>
        <v>8.2156000000000007E-2</v>
      </c>
      <c r="N286" s="134">
        <v>10.45</v>
      </c>
      <c r="O286" s="21"/>
      <c r="P286" s="19">
        <f t="shared" si="86"/>
        <v>0</v>
      </c>
      <c r="Q286" s="19">
        <f t="shared" si="87"/>
        <v>0</v>
      </c>
      <c r="R286" s="34">
        <f t="shared" si="88"/>
        <v>0</v>
      </c>
      <c r="S286" s="30">
        <f t="shared" si="79"/>
        <v>0</v>
      </c>
      <c r="T286" s="27"/>
    </row>
    <row r="287" spans="1:21" ht="57.9" customHeight="1">
      <c r="A287" s="151"/>
      <c r="B287" s="105" t="s">
        <v>1000</v>
      </c>
      <c r="C287" s="61" t="s">
        <v>1022</v>
      </c>
      <c r="D287" s="99" t="s">
        <v>1023</v>
      </c>
      <c r="E287" s="42" t="s">
        <v>1024</v>
      </c>
      <c r="F287" s="65" t="s">
        <v>1025</v>
      </c>
      <c r="G287" s="65" t="s">
        <v>1026</v>
      </c>
      <c r="H287" s="65">
        <v>4</v>
      </c>
      <c r="I287" s="65">
        <v>4</v>
      </c>
      <c r="J287" s="65">
        <v>0.62</v>
      </c>
      <c r="K287" s="65" t="s">
        <v>1027</v>
      </c>
      <c r="L287" s="65">
        <f t="shared" si="84"/>
        <v>2.48</v>
      </c>
      <c r="M287" s="65">
        <f>0.3*0.33*0.24</f>
        <v>2.376E-2</v>
      </c>
      <c r="N287" s="134">
        <v>8.8000000000000007</v>
      </c>
      <c r="O287" s="21"/>
      <c r="P287" s="19">
        <f t="shared" si="86"/>
        <v>0</v>
      </c>
      <c r="Q287" s="19">
        <f t="shared" si="87"/>
        <v>0</v>
      </c>
      <c r="R287" s="34">
        <f t="shared" si="88"/>
        <v>0</v>
      </c>
      <c r="S287" s="30">
        <f t="shared" si="79"/>
        <v>0</v>
      </c>
      <c r="T287" s="27"/>
    </row>
    <row r="288" spans="1:21" ht="57.9" customHeight="1">
      <c r="A288" s="151"/>
      <c r="B288" s="105" t="s">
        <v>1000</v>
      </c>
      <c r="C288" s="61" t="s">
        <v>1028</v>
      </c>
      <c r="D288" s="99" t="s">
        <v>1029</v>
      </c>
      <c r="E288" s="42" t="s">
        <v>1030</v>
      </c>
      <c r="F288" s="65" t="s">
        <v>1025</v>
      </c>
      <c r="G288" s="65" t="s">
        <v>1026</v>
      </c>
      <c r="H288" s="65">
        <v>4</v>
      </c>
      <c r="I288" s="65">
        <v>4</v>
      </c>
      <c r="J288" s="65">
        <v>0.62</v>
      </c>
      <c r="K288" s="65" t="s">
        <v>1027</v>
      </c>
      <c r="L288" s="65">
        <f t="shared" si="84"/>
        <v>2.48</v>
      </c>
      <c r="M288" s="65">
        <f>0.3*0.33*0.24</f>
        <v>2.376E-2</v>
      </c>
      <c r="N288" s="134">
        <v>8.8000000000000007</v>
      </c>
      <c r="O288" s="21"/>
      <c r="P288" s="19">
        <f t="shared" si="86"/>
        <v>0</v>
      </c>
      <c r="Q288" s="19">
        <f t="shared" si="87"/>
        <v>0</v>
      </c>
      <c r="R288" s="34">
        <f t="shared" si="88"/>
        <v>0</v>
      </c>
      <c r="S288" s="30">
        <f t="shared" si="79"/>
        <v>0</v>
      </c>
      <c r="T288" s="27"/>
    </row>
    <row r="289" spans="1:21" ht="57.9" customHeight="1">
      <c r="A289" s="151"/>
      <c r="B289" s="105" t="s">
        <v>1000</v>
      </c>
      <c r="C289" s="61" t="s">
        <v>1031</v>
      </c>
      <c r="D289" s="99" t="s">
        <v>1032</v>
      </c>
      <c r="E289" s="100" t="s">
        <v>1033</v>
      </c>
      <c r="F289" s="65" t="s">
        <v>1025</v>
      </c>
      <c r="G289" s="65" t="s">
        <v>1026</v>
      </c>
      <c r="H289" s="65">
        <v>4</v>
      </c>
      <c r="I289" s="65">
        <v>4</v>
      </c>
      <c r="J289" s="65">
        <v>0.62</v>
      </c>
      <c r="K289" s="65" t="s">
        <v>1027</v>
      </c>
      <c r="L289" s="65">
        <f t="shared" si="84"/>
        <v>2.48</v>
      </c>
      <c r="M289" s="65">
        <f>0.3*0.33*0.24</f>
        <v>2.376E-2</v>
      </c>
      <c r="N289" s="134">
        <v>8.8000000000000007</v>
      </c>
      <c r="O289" s="21"/>
      <c r="P289" s="19">
        <f t="shared" si="86"/>
        <v>0</v>
      </c>
      <c r="Q289" s="19">
        <f t="shared" si="87"/>
        <v>0</v>
      </c>
      <c r="R289" s="34">
        <f t="shared" si="88"/>
        <v>0</v>
      </c>
      <c r="S289" s="30">
        <f t="shared" si="79"/>
        <v>0</v>
      </c>
      <c r="T289" s="27"/>
    </row>
    <row r="290" spans="1:21" ht="57.9" customHeight="1">
      <c r="A290" s="151"/>
      <c r="B290" s="105" t="s">
        <v>1000</v>
      </c>
      <c r="C290" s="61" t="s">
        <v>1034</v>
      </c>
      <c r="D290" s="99" t="s">
        <v>1035</v>
      </c>
      <c r="E290" s="100" t="s">
        <v>1036</v>
      </c>
      <c r="F290" s="65" t="s">
        <v>1025</v>
      </c>
      <c r="G290" s="65" t="s">
        <v>1026</v>
      </c>
      <c r="H290" s="65">
        <v>4</v>
      </c>
      <c r="I290" s="65">
        <v>4</v>
      </c>
      <c r="J290" s="65">
        <v>0.62</v>
      </c>
      <c r="K290" s="65" t="s">
        <v>1027</v>
      </c>
      <c r="L290" s="65">
        <f t="shared" si="84"/>
        <v>2.48</v>
      </c>
      <c r="M290" s="65">
        <f>0.3*0.33*0.24</f>
        <v>2.376E-2</v>
      </c>
      <c r="N290" s="134">
        <v>8.8000000000000007</v>
      </c>
      <c r="O290" s="21"/>
      <c r="P290" s="19">
        <f t="shared" si="86"/>
        <v>0</v>
      </c>
      <c r="Q290" s="19">
        <f t="shared" si="87"/>
        <v>0</v>
      </c>
      <c r="R290" s="34">
        <f t="shared" si="88"/>
        <v>0</v>
      </c>
      <c r="S290" s="30">
        <f t="shared" si="79"/>
        <v>0</v>
      </c>
      <c r="T290" s="27"/>
    </row>
    <row r="291" spans="1:21" ht="57.9" customHeight="1">
      <c r="A291" s="151"/>
      <c r="B291" s="105" t="s">
        <v>1000</v>
      </c>
      <c r="C291" s="61" t="s">
        <v>1037</v>
      </c>
      <c r="D291" s="101">
        <v>606795556137</v>
      </c>
      <c r="E291" s="100" t="s">
        <v>1038</v>
      </c>
      <c r="F291" s="65" t="s">
        <v>1025</v>
      </c>
      <c r="G291" s="65" t="s">
        <v>1026</v>
      </c>
      <c r="H291" s="65">
        <v>4</v>
      </c>
      <c r="I291" s="65">
        <v>4</v>
      </c>
      <c r="J291" s="65">
        <v>0.62</v>
      </c>
      <c r="K291" s="65" t="s">
        <v>1027</v>
      </c>
      <c r="L291" s="65">
        <f t="shared" si="84"/>
        <v>2.48</v>
      </c>
      <c r="M291" s="65">
        <f>0.3*0.33*0.24</f>
        <v>2.376E-2</v>
      </c>
      <c r="N291" s="134">
        <v>8.8000000000000007</v>
      </c>
      <c r="O291" s="21"/>
      <c r="P291" s="19">
        <f t="shared" si="86"/>
        <v>0</v>
      </c>
      <c r="Q291" s="19">
        <f t="shared" si="87"/>
        <v>0</v>
      </c>
      <c r="R291" s="34">
        <f t="shared" si="88"/>
        <v>0</v>
      </c>
      <c r="S291" s="30">
        <f t="shared" si="79"/>
        <v>0</v>
      </c>
      <c r="T291" s="27"/>
    </row>
    <row r="292" spans="1:21" ht="57.9" customHeight="1">
      <c r="A292" s="151"/>
      <c r="B292" s="105" t="s">
        <v>1000</v>
      </c>
      <c r="C292" s="61" t="s">
        <v>1049</v>
      </c>
      <c r="D292" s="102" t="s">
        <v>1039</v>
      </c>
      <c r="E292" s="103" t="s">
        <v>1040</v>
      </c>
      <c r="F292" s="65" t="s">
        <v>985</v>
      </c>
      <c r="G292" s="65" t="s">
        <v>324</v>
      </c>
      <c r="H292" s="65">
        <v>4</v>
      </c>
      <c r="I292" s="65">
        <v>4</v>
      </c>
      <c r="J292" s="62">
        <v>1.4</v>
      </c>
      <c r="K292" s="104" t="s">
        <v>182</v>
      </c>
      <c r="L292" s="65">
        <f t="shared" si="84"/>
        <v>5.6</v>
      </c>
      <c r="M292" s="65">
        <f t="shared" ref="M292:M296" si="89">0.33*0.3*0.2</f>
        <v>1.9800000000000002E-2</v>
      </c>
      <c r="N292" s="135">
        <v>13.2</v>
      </c>
      <c r="O292" s="21"/>
      <c r="P292" s="19">
        <f t="shared" ref="P292:P296" si="90">O292*H292</f>
        <v>0</v>
      </c>
      <c r="Q292" s="19">
        <f t="shared" ref="Q292:Q296" si="91">O292*L292</f>
        <v>0</v>
      </c>
      <c r="R292" s="34">
        <f t="shared" ref="R292:R296" si="92">O292*M292</f>
        <v>0</v>
      </c>
      <c r="S292" s="30">
        <f t="shared" si="79"/>
        <v>0</v>
      </c>
      <c r="T292" s="27"/>
    </row>
    <row r="293" spans="1:21" ht="57.9" customHeight="1">
      <c r="A293" s="151"/>
      <c r="B293" s="105" t="s">
        <v>1000</v>
      </c>
      <c r="C293" s="61" t="s">
        <v>1050</v>
      </c>
      <c r="D293" s="102" t="s">
        <v>1041</v>
      </c>
      <c r="E293" s="103" t="s">
        <v>1042</v>
      </c>
      <c r="F293" s="65" t="s">
        <v>985</v>
      </c>
      <c r="G293" s="65" t="s">
        <v>324</v>
      </c>
      <c r="H293" s="65">
        <v>4</v>
      </c>
      <c r="I293" s="65">
        <v>4</v>
      </c>
      <c r="J293" s="62">
        <v>1.4</v>
      </c>
      <c r="K293" s="104" t="s">
        <v>182</v>
      </c>
      <c r="L293" s="65">
        <f t="shared" si="84"/>
        <v>5.6</v>
      </c>
      <c r="M293" s="65">
        <f t="shared" si="89"/>
        <v>1.9800000000000002E-2</v>
      </c>
      <c r="N293" s="135">
        <v>13.2</v>
      </c>
      <c r="O293" s="21"/>
      <c r="P293" s="19">
        <f t="shared" si="90"/>
        <v>0</v>
      </c>
      <c r="Q293" s="19">
        <f t="shared" si="91"/>
        <v>0</v>
      </c>
      <c r="R293" s="34">
        <f t="shared" si="92"/>
        <v>0</v>
      </c>
      <c r="S293" s="30">
        <f t="shared" si="79"/>
        <v>0</v>
      </c>
      <c r="T293" s="27"/>
    </row>
    <row r="294" spans="1:21" ht="57.9" customHeight="1">
      <c r="A294" s="151"/>
      <c r="B294" s="105" t="s">
        <v>1000</v>
      </c>
      <c r="C294" s="61" t="s">
        <v>1051</v>
      </c>
      <c r="D294" s="102" t="s">
        <v>1043</v>
      </c>
      <c r="E294" s="103" t="s">
        <v>1044</v>
      </c>
      <c r="F294" s="65" t="s">
        <v>985</v>
      </c>
      <c r="G294" s="65" t="s">
        <v>324</v>
      </c>
      <c r="H294" s="65">
        <v>4</v>
      </c>
      <c r="I294" s="65">
        <v>4</v>
      </c>
      <c r="J294" s="62">
        <v>1.4</v>
      </c>
      <c r="K294" s="104" t="s">
        <v>182</v>
      </c>
      <c r="L294" s="65">
        <f t="shared" si="84"/>
        <v>5.6</v>
      </c>
      <c r="M294" s="65">
        <f t="shared" si="89"/>
        <v>1.9800000000000002E-2</v>
      </c>
      <c r="N294" s="135">
        <v>13.2</v>
      </c>
      <c r="O294" s="21"/>
      <c r="P294" s="19">
        <f t="shared" si="90"/>
        <v>0</v>
      </c>
      <c r="Q294" s="19">
        <f t="shared" si="91"/>
        <v>0</v>
      </c>
      <c r="R294" s="34">
        <f t="shared" si="92"/>
        <v>0</v>
      </c>
      <c r="S294" s="30">
        <f t="shared" si="79"/>
        <v>0</v>
      </c>
      <c r="T294" s="27"/>
    </row>
    <row r="295" spans="1:21" ht="57.9" customHeight="1">
      <c r="A295" s="151"/>
      <c r="B295" s="105" t="s">
        <v>1000</v>
      </c>
      <c r="C295" s="61" t="s">
        <v>1052</v>
      </c>
      <c r="D295" s="102" t="s">
        <v>1045</v>
      </c>
      <c r="E295" s="103" t="s">
        <v>1046</v>
      </c>
      <c r="F295" s="65" t="s">
        <v>985</v>
      </c>
      <c r="G295" s="65" t="s">
        <v>324</v>
      </c>
      <c r="H295" s="65">
        <v>4</v>
      </c>
      <c r="I295" s="65">
        <v>4</v>
      </c>
      <c r="J295" s="62">
        <v>1.4</v>
      </c>
      <c r="K295" s="104" t="s">
        <v>182</v>
      </c>
      <c r="L295" s="65">
        <f t="shared" si="84"/>
        <v>5.6</v>
      </c>
      <c r="M295" s="65">
        <f t="shared" si="89"/>
        <v>1.9800000000000002E-2</v>
      </c>
      <c r="N295" s="135">
        <v>13.2</v>
      </c>
      <c r="O295" s="21"/>
      <c r="P295" s="19">
        <f t="shared" si="90"/>
        <v>0</v>
      </c>
      <c r="Q295" s="19">
        <f t="shared" si="91"/>
        <v>0</v>
      </c>
      <c r="R295" s="34">
        <f t="shared" si="92"/>
        <v>0</v>
      </c>
      <c r="S295" s="30">
        <f t="shared" si="79"/>
        <v>0</v>
      </c>
      <c r="T295" s="27"/>
    </row>
    <row r="296" spans="1:21" ht="57.9" customHeight="1">
      <c r="A296" s="151"/>
      <c r="B296" s="105" t="s">
        <v>1000</v>
      </c>
      <c r="C296" s="61" t="s">
        <v>1053</v>
      </c>
      <c r="D296" s="102" t="s">
        <v>1047</v>
      </c>
      <c r="E296" s="103" t="s">
        <v>1048</v>
      </c>
      <c r="F296" s="65" t="s">
        <v>985</v>
      </c>
      <c r="G296" s="65" t="s">
        <v>324</v>
      </c>
      <c r="H296" s="65">
        <v>4</v>
      </c>
      <c r="I296" s="65">
        <v>4</v>
      </c>
      <c r="J296" s="62">
        <v>1.4</v>
      </c>
      <c r="K296" s="104" t="s">
        <v>182</v>
      </c>
      <c r="L296" s="65">
        <f t="shared" si="84"/>
        <v>5.6</v>
      </c>
      <c r="M296" s="65">
        <f t="shared" si="89"/>
        <v>1.9800000000000002E-2</v>
      </c>
      <c r="N296" s="135">
        <v>13.2</v>
      </c>
      <c r="O296" s="21"/>
      <c r="P296" s="19">
        <f t="shared" si="90"/>
        <v>0</v>
      </c>
      <c r="Q296" s="19">
        <f t="shared" si="91"/>
        <v>0</v>
      </c>
      <c r="R296" s="34">
        <f t="shared" si="92"/>
        <v>0</v>
      </c>
      <c r="S296" s="30">
        <f t="shared" si="79"/>
        <v>0</v>
      </c>
      <c r="T296" s="27"/>
    </row>
    <row r="297" spans="1:21" ht="42.9" customHeight="1">
      <c r="A297" s="145"/>
      <c r="B297" s="106" t="s">
        <v>328</v>
      </c>
      <c r="C297" s="28" t="s">
        <v>329</v>
      </c>
      <c r="D297" s="51" t="s">
        <v>330</v>
      </c>
      <c r="E297" s="66" t="s">
        <v>523</v>
      </c>
      <c r="F297" s="3" t="s">
        <v>331</v>
      </c>
      <c r="G297" s="3" t="s">
        <v>332</v>
      </c>
      <c r="H297" s="58">
        <v>6</v>
      </c>
      <c r="I297" s="73">
        <v>6</v>
      </c>
      <c r="J297" s="59">
        <v>0.34499999999999997</v>
      </c>
      <c r="K297" s="7" t="s">
        <v>182</v>
      </c>
      <c r="L297" s="58">
        <f t="shared" ref="L297:L307" si="93">J297*H297</f>
        <v>2.0699999999999998</v>
      </c>
      <c r="M297" s="5">
        <f t="shared" si="82"/>
        <v>1.9800000000000002E-2</v>
      </c>
      <c r="N297" s="134">
        <v>3.85</v>
      </c>
      <c r="O297" s="21"/>
      <c r="P297" s="19">
        <f t="shared" si="76"/>
        <v>0</v>
      </c>
      <c r="Q297" s="19">
        <f t="shared" si="77"/>
        <v>0</v>
      </c>
      <c r="R297" s="34">
        <f t="shared" si="78"/>
        <v>0</v>
      </c>
      <c r="S297" s="30">
        <f t="shared" si="79"/>
        <v>0</v>
      </c>
      <c r="T297" s="27"/>
      <c r="U297" s="18"/>
    </row>
    <row r="298" spans="1:21" ht="42.9" customHeight="1">
      <c r="A298" s="146"/>
      <c r="B298" s="106" t="s">
        <v>328</v>
      </c>
      <c r="C298" s="28" t="s">
        <v>333</v>
      </c>
      <c r="D298" s="51" t="s">
        <v>334</v>
      </c>
      <c r="E298" s="66" t="s">
        <v>524</v>
      </c>
      <c r="F298" s="3" t="s">
        <v>331</v>
      </c>
      <c r="G298" s="3" t="s">
        <v>332</v>
      </c>
      <c r="H298" s="58">
        <v>6</v>
      </c>
      <c r="I298" s="73">
        <v>6</v>
      </c>
      <c r="J298" s="59">
        <v>0.34499999999999997</v>
      </c>
      <c r="K298" s="7" t="s">
        <v>182</v>
      </c>
      <c r="L298" s="58">
        <f t="shared" ref="L298" si="94">J298*H298</f>
        <v>2.0699999999999998</v>
      </c>
      <c r="M298" s="5">
        <f t="shared" si="82"/>
        <v>1.9800000000000002E-2</v>
      </c>
      <c r="N298" s="134">
        <v>3.85</v>
      </c>
      <c r="O298" s="21"/>
      <c r="P298" s="19">
        <f t="shared" si="76"/>
        <v>0</v>
      </c>
      <c r="Q298" s="19">
        <f t="shared" si="77"/>
        <v>0</v>
      </c>
      <c r="R298" s="34">
        <f t="shared" si="78"/>
        <v>0</v>
      </c>
      <c r="S298" s="30">
        <f t="shared" si="79"/>
        <v>0</v>
      </c>
      <c r="T298" s="27"/>
      <c r="U298" s="18"/>
    </row>
    <row r="299" spans="1:21" ht="42.9" customHeight="1">
      <c r="A299" s="146"/>
      <c r="B299" s="106" t="s">
        <v>328</v>
      </c>
      <c r="C299" s="28" t="s">
        <v>719</v>
      </c>
      <c r="D299" s="49" t="s">
        <v>847</v>
      </c>
      <c r="E299" s="66" t="s">
        <v>525</v>
      </c>
      <c r="F299" s="3" t="s">
        <v>331</v>
      </c>
      <c r="G299" s="3" t="s">
        <v>332</v>
      </c>
      <c r="H299" s="58">
        <v>6</v>
      </c>
      <c r="I299" s="73">
        <v>6</v>
      </c>
      <c r="J299" s="59">
        <v>0.34499999999999997</v>
      </c>
      <c r="K299" s="7" t="s">
        <v>182</v>
      </c>
      <c r="L299" s="58">
        <f t="shared" ref="L299:L301" si="95">J299*H299</f>
        <v>2.0699999999999998</v>
      </c>
      <c r="M299" s="5">
        <f t="shared" si="82"/>
        <v>1.9800000000000002E-2</v>
      </c>
      <c r="N299" s="134">
        <v>3.85</v>
      </c>
      <c r="O299" s="21"/>
      <c r="P299" s="19">
        <f t="shared" si="76"/>
        <v>0</v>
      </c>
      <c r="Q299" s="19">
        <f t="shared" si="77"/>
        <v>0</v>
      </c>
      <c r="R299" s="34">
        <f t="shared" si="78"/>
        <v>0</v>
      </c>
      <c r="S299" s="30">
        <f t="shared" si="79"/>
        <v>0</v>
      </c>
      <c r="T299" s="27"/>
      <c r="U299" s="18"/>
    </row>
    <row r="300" spans="1:21" ht="42.9" customHeight="1">
      <c r="A300" s="146"/>
      <c r="B300" s="106" t="s">
        <v>328</v>
      </c>
      <c r="C300" s="28" t="s">
        <v>720</v>
      </c>
      <c r="D300" s="49" t="s">
        <v>848</v>
      </c>
      <c r="E300" s="66" t="s">
        <v>526</v>
      </c>
      <c r="F300" s="3" t="s">
        <v>331</v>
      </c>
      <c r="G300" s="3" t="s">
        <v>332</v>
      </c>
      <c r="H300" s="58">
        <v>6</v>
      </c>
      <c r="I300" s="73">
        <v>6</v>
      </c>
      <c r="J300" s="59">
        <v>0.34499999999999997</v>
      </c>
      <c r="K300" s="7" t="s">
        <v>182</v>
      </c>
      <c r="L300" s="58">
        <f t="shared" si="95"/>
        <v>2.0699999999999998</v>
      </c>
      <c r="M300" s="5">
        <f t="shared" si="82"/>
        <v>1.9800000000000002E-2</v>
      </c>
      <c r="N300" s="134">
        <v>3.85</v>
      </c>
      <c r="O300" s="21"/>
      <c r="P300" s="19">
        <f t="shared" si="76"/>
        <v>0</v>
      </c>
      <c r="Q300" s="19">
        <f t="shared" si="77"/>
        <v>0</v>
      </c>
      <c r="R300" s="34">
        <f t="shared" si="78"/>
        <v>0</v>
      </c>
      <c r="S300" s="30">
        <f t="shared" si="79"/>
        <v>0</v>
      </c>
      <c r="T300" s="27"/>
      <c r="U300" s="18"/>
    </row>
    <row r="301" spans="1:21" ht="42.9" customHeight="1">
      <c r="A301" s="146"/>
      <c r="B301" s="106" t="s">
        <v>328</v>
      </c>
      <c r="C301" s="28" t="s">
        <v>335</v>
      </c>
      <c r="D301" s="51" t="s">
        <v>336</v>
      </c>
      <c r="E301" s="66" t="s">
        <v>527</v>
      </c>
      <c r="F301" s="3" t="s">
        <v>331</v>
      </c>
      <c r="G301" s="3" t="s">
        <v>332</v>
      </c>
      <c r="H301" s="58">
        <v>6</v>
      </c>
      <c r="I301" s="73">
        <v>6</v>
      </c>
      <c r="J301" s="59">
        <v>0.34499999999999997</v>
      </c>
      <c r="K301" s="7" t="s">
        <v>182</v>
      </c>
      <c r="L301" s="58">
        <f t="shared" si="95"/>
        <v>2.0699999999999998</v>
      </c>
      <c r="M301" s="5">
        <f t="shared" si="82"/>
        <v>1.9800000000000002E-2</v>
      </c>
      <c r="N301" s="134">
        <v>3.85</v>
      </c>
      <c r="O301" s="21"/>
      <c r="P301" s="19">
        <f t="shared" si="76"/>
        <v>0</v>
      </c>
      <c r="Q301" s="19">
        <f t="shared" si="77"/>
        <v>0</v>
      </c>
      <c r="R301" s="34">
        <f t="shared" si="78"/>
        <v>0</v>
      </c>
      <c r="S301" s="30">
        <f t="shared" si="79"/>
        <v>0</v>
      </c>
      <c r="T301" s="27"/>
      <c r="U301" s="18"/>
    </row>
    <row r="302" spans="1:21" ht="42.9" customHeight="1">
      <c r="A302" s="146"/>
      <c r="B302" s="106" t="s">
        <v>328</v>
      </c>
      <c r="C302" s="28" t="s">
        <v>717</v>
      </c>
      <c r="D302" s="51" t="s">
        <v>718</v>
      </c>
      <c r="E302" s="66" t="s">
        <v>528</v>
      </c>
      <c r="F302" s="3" t="s">
        <v>331</v>
      </c>
      <c r="G302" s="3" t="s">
        <v>332</v>
      </c>
      <c r="H302" s="58">
        <v>6</v>
      </c>
      <c r="I302" s="73">
        <v>6</v>
      </c>
      <c r="J302" s="59">
        <v>0.34499999999999997</v>
      </c>
      <c r="K302" s="7" t="s">
        <v>182</v>
      </c>
      <c r="L302" s="58">
        <f t="shared" si="93"/>
        <v>2.0699999999999998</v>
      </c>
      <c r="M302" s="5">
        <f t="shared" si="82"/>
        <v>1.9800000000000002E-2</v>
      </c>
      <c r="N302" s="134">
        <v>3.85</v>
      </c>
      <c r="O302" s="21"/>
      <c r="P302" s="19">
        <f t="shared" si="76"/>
        <v>0</v>
      </c>
      <c r="Q302" s="19">
        <f t="shared" si="77"/>
        <v>0</v>
      </c>
      <c r="R302" s="34">
        <f t="shared" si="78"/>
        <v>0</v>
      </c>
      <c r="S302" s="30">
        <f t="shared" si="79"/>
        <v>0</v>
      </c>
      <c r="T302" s="27"/>
    </row>
    <row r="303" spans="1:21" ht="42.9" customHeight="1" thickBot="1">
      <c r="A303" s="146"/>
      <c r="B303" s="106" t="s">
        <v>328</v>
      </c>
      <c r="C303" s="28" t="s">
        <v>721</v>
      </c>
      <c r="D303" s="49" t="s">
        <v>849</v>
      </c>
      <c r="E303" s="66" t="s">
        <v>529</v>
      </c>
      <c r="F303" s="3" t="s">
        <v>331</v>
      </c>
      <c r="G303" s="3" t="s">
        <v>332</v>
      </c>
      <c r="H303" s="58">
        <v>6</v>
      </c>
      <c r="I303" s="73">
        <v>6</v>
      </c>
      <c r="J303" s="59">
        <v>0.34499999999999997</v>
      </c>
      <c r="K303" s="7" t="s">
        <v>182</v>
      </c>
      <c r="L303" s="58">
        <f t="shared" si="93"/>
        <v>2.0699999999999998</v>
      </c>
      <c r="M303" s="5">
        <f t="shared" si="82"/>
        <v>1.9800000000000002E-2</v>
      </c>
      <c r="N303" s="134">
        <v>3.85</v>
      </c>
      <c r="O303" s="21"/>
      <c r="P303" s="19">
        <f t="shared" si="76"/>
        <v>0</v>
      </c>
      <c r="Q303" s="19">
        <f t="shared" si="77"/>
        <v>0</v>
      </c>
      <c r="R303" s="34">
        <f t="shared" si="78"/>
        <v>0</v>
      </c>
      <c r="S303" s="30">
        <f t="shared" si="79"/>
        <v>0</v>
      </c>
      <c r="T303" s="27"/>
    </row>
    <row r="304" spans="1:21" ht="42.9" customHeight="1">
      <c r="A304" s="44"/>
      <c r="B304" s="67" t="s">
        <v>888</v>
      </c>
      <c r="C304" s="28" t="s">
        <v>873</v>
      </c>
      <c r="D304" s="70" t="s">
        <v>874</v>
      </c>
      <c r="E304" s="71" t="s">
        <v>875</v>
      </c>
      <c r="F304" s="3" t="s">
        <v>133</v>
      </c>
      <c r="G304" s="3" t="s">
        <v>134</v>
      </c>
      <c r="H304" s="5">
        <v>48</v>
      </c>
      <c r="I304" s="19">
        <v>8</v>
      </c>
      <c r="J304" s="7">
        <v>0.14199999999999999</v>
      </c>
      <c r="K304" s="7" t="s">
        <v>930</v>
      </c>
      <c r="L304" s="5">
        <f t="shared" si="93"/>
        <v>6.8159999999999989</v>
      </c>
      <c r="M304" s="7">
        <f t="shared" ref="M304:M308" si="96">0.6*0.5*0.25</f>
        <v>7.4999999999999997E-2</v>
      </c>
      <c r="N304" s="134">
        <v>1.595</v>
      </c>
      <c r="O304" s="21"/>
      <c r="P304" s="19">
        <f t="shared" ref="P304:P322" si="97">O304*H304</f>
        <v>0</v>
      </c>
      <c r="Q304" s="19">
        <f t="shared" ref="Q304:Q322" si="98">O304*L304</f>
        <v>0</v>
      </c>
      <c r="R304" s="34">
        <f t="shared" ref="R304:R322" si="99">O304*M304</f>
        <v>0</v>
      </c>
      <c r="S304" s="30">
        <f t="shared" si="79"/>
        <v>0</v>
      </c>
      <c r="T304" s="27"/>
    </row>
    <row r="305" spans="1:20" ht="42.9" customHeight="1">
      <c r="A305" s="45"/>
      <c r="B305" s="67" t="s">
        <v>888</v>
      </c>
      <c r="C305" s="28" t="s">
        <v>876</v>
      </c>
      <c r="D305" s="70" t="s">
        <v>877</v>
      </c>
      <c r="E305" s="71" t="s">
        <v>878</v>
      </c>
      <c r="F305" s="3" t="s">
        <v>133</v>
      </c>
      <c r="G305" s="3" t="s">
        <v>134</v>
      </c>
      <c r="H305" s="5">
        <v>48</v>
      </c>
      <c r="I305" s="19">
        <v>8</v>
      </c>
      <c r="J305" s="7">
        <v>0.14199999999999999</v>
      </c>
      <c r="K305" s="7" t="s">
        <v>930</v>
      </c>
      <c r="L305" s="5">
        <f t="shared" si="93"/>
        <v>6.8159999999999989</v>
      </c>
      <c r="M305" s="7">
        <f t="shared" si="96"/>
        <v>7.4999999999999997E-2</v>
      </c>
      <c r="N305" s="134">
        <v>1.595</v>
      </c>
      <c r="O305" s="21"/>
      <c r="P305" s="19">
        <f t="shared" si="97"/>
        <v>0</v>
      </c>
      <c r="Q305" s="19">
        <f t="shared" si="98"/>
        <v>0</v>
      </c>
      <c r="R305" s="34">
        <f t="shared" si="99"/>
        <v>0</v>
      </c>
      <c r="S305" s="30">
        <f t="shared" si="79"/>
        <v>0</v>
      </c>
      <c r="T305" s="27"/>
    </row>
    <row r="306" spans="1:20" ht="42.9" customHeight="1">
      <c r="A306" s="45"/>
      <c r="B306" s="67" t="s">
        <v>888</v>
      </c>
      <c r="C306" s="28" t="s">
        <v>879</v>
      </c>
      <c r="D306" s="70" t="s">
        <v>880</v>
      </c>
      <c r="E306" s="71" t="s">
        <v>881</v>
      </c>
      <c r="F306" s="3" t="s">
        <v>133</v>
      </c>
      <c r="G306" s="3" t="s">
        <v>134</v>
      </c>
      <c r="H306" s="5">
        <v>48</v>
      </c>
      <c r="I306" s="19">
        <v>8</v>
      </c>
      <c r="J306" s="7">
        <v>0.14199999999999999</v>
      </c>
      <c r="K306" s="7" t="s">
        <v>930</v>
      </c>
      <c r="L306" s="5">
        <f t="shared" si="93"/>
        <v>6.8159999999999989</v>
      </c>
      <c r="M306" s="7">
        <f t="shared" si="96"/>
        <v>7.4999999999999997E-2</v>
      </c>
      <c r="N306" s="134">
        <v>1.595</v>
      </c>
      <c r="O306" s="21"/>
      <c r="P306" s="19">
        <f t="shared" si="97"/>
        <v>0</v>
      </c>
      <c r="Q306" s="19">
        <f t="shared" si="98"/>
        <v>0</v>
      </c>
      <c r="R306" s="34">
        <f t="shared" si="99"/>
        <v>0</v>
      </c>
      <c r="S306" s="30">
        <f t="shared" si="79"/>
        <v>0</v>
      </c>
      <c r="T306" s="27"/>
    </row>
    <row r="307" spans="1:20" ht="42.9" customHeight="1">
      <c r="A307" s="45"/>
      <c r="B307" s="67" t="s">
        <v>888</v>
      </c>
      <c r="C307" s="28" t="s">
        <v>882</v>
      </c>
      <c r="D307" s="70" t="s">
        <v>883</v>
      </c>
      <c r="E307" s="71" t="s">
        <v>884</v>
      </c>
      <c r="F307" s="3" t="s">
        <v>133</v>
      </c>
      <c r="G307" s="3" t="s">
        <v>134</v>
      </c>
      <c r="H307" s="5">
        <v>48</v>
      </c>
      <c r="I307" s="19">
        <v>8</v>
      </c>
      <c r="J307" s="7">
        <v>0.14199999999999999</v>
      </c>
      <c r="K307" s="7" t="s">
        <v>930</v>
      </c>
      <c r="L307" s="5">
        <f t="shared" si="93"/>
        <v>6.8159999999999989</v>
      </c>
      <c r="M307" s="7">
        <f t="shared" si="96"/>
        <v>7.4999999999999997E-2</v>
      </c>
      <c r="N307" s="134">
        <v>1.595</v>
      </c>
      <c r="O307" s="21"/>
      <c r="P307" s="19">
        <f t="shared" si="97"/>
        <v>0</v>
      </c>
      <c r="Q307" s="19">
        <f t="shared" si="98"/>
        <v>0</v>
      </c>
      <c r="R307" s="34">
        <f t="shared" si="99"/>
        <v>0</v>
      </c>
      <c r="S307" s="30">
        <f t="shared" si="79"/>
        <v>0</v>
      </c>
      <c r="T307" s="27"/>
    </row>
    <row r="308" spans="1:20" ht="42.9" customHeight="1" thickBot="1">
      <c r="A308" s="46"/>
      <c r="B308" s="67" t="s">
        <v>888</v>
      </c>
      <c r="C308" s="28" t="s">
        <v>885</v>
      </c>
      <c r="D308" s="70" t="s">
        <v>886</v>
      </c>
      <c r="E308" s="71" t="s">
        <v>887</v>
      </c>
      <c r="F308" s="3" t="s">
        <v>133</v>
      </c>
      <c r="G308" s="3" t="s">
        <v>134</v>
      </c>
      <c r="H308" s="5">
        <v>48</v>
      </c>
      <c r="I308" s="19">
        <v>8</v>
      </c>
      <c r="J308" s="7">
        <v>0.14199999999999999</v>
      </c>
      <c r="K308" s="7" t="s">
        <v>930</v>
      </c>
      <c r="L308" s="5">
        <f t="shared" ref="L308" si="100">J308*H308</f>
        <v>6.8159999999999989</v>
      </c>
      <c r="M308" s="7">
        <f t="shared" si="96"/>
        <v>7.4999999999999997E-2</v>
      </c>
      <c r="N308" s="134">
        <v>1.595</v>
      </c>
      <c r="O308" s="21"/>
      <c r="P308" s="19">
        <f t="shared" si="97"/>
        <v>0</v>
      </c>
      <c r="Q308" s="19">
        <f t="shared" si="98"/>
        <v>0</v>
      </c>
      <c r="R308" s="34">
        <f t="shared" si="99"/>
        <v>0</v>
      </c>
      <c r="S308" s="30">
        <f t="shared" si="79"/>
        <v>0</v>
      </c>
      <c r="T308" s="27"/>
    </row>
    <row r="309" spans="1:20" ht="42.9" customHeight="1">
      <c r="A309" s="44"/>
      <c r="B309" s="67" t="s">
        <v>888</v>
      </c>
      <c r="C309" s="28" t="s">
        <v>889</v>
      </c>
      <c r="D309" s="70" t="s">
        <v>890</v>
      </c>
      <c r="E309" s="71" t="s">
        <v>891</v>
      </c>
      <c r="F309" s="5" t="s">
        <v>257</v>
      </c>
      <c r="G309" s="5" t="s">
        <v>258</v>
      </c>
      <c r="H309" s="5">
        <v>48</v>
      </c>
      <c r="I309" s="19">
        <v>8</v>
      </c>
      <c r="J309" s="7">
        <v>0.20699999999999999</v>
      </c>
      <c r="K309" s="7" t="s">
        <v>930</v>
      </c>
      <c r="L309" s="5">
        <f t="shared" ref="L309:L339" si="101">J309*H309</f>
        <v>9.9359999999999999</v>
      </c>
      <c r="M309" s="7">
        <f t="shared" ref="M309:M322" si="102">0.6*0.5*0.25</f>
        <v>7.4999999999999997E-2</v>
      </c>
      <c r="N309" s="134">
        <v>0</v>
      </c>
      <c r="O309" s="21"/>
      <c r="P309" s="19">
        <f t="shared" si="97"/>
        <v>0</v>
      </c>
      <c r="Q309" s="19">
        <f t="shared" si="98"/>
        <v>0</v>
      </c>
      <c r="R309" s="34">
        <f t="shared" si="99"/>
        <v>0</v>
      </c>
      <c r="S309" s="30">
        <f t="shared" si="79"/>
        <v>0</v>
      </c>
      <c r="T309" s="27"/>
    </row>
    <row r="310" spans="1:20" ht="42.9" customHeight="1">
      <c r="A310" s="45"/>
      <c r="B310" s="67" t="s">
        <v>888</v>
      </c>
      <c r="C310" s="28" t="s">
        <v>892</v>
      </c>
      <c r="D310" s="70" t="s">
        <v>893</v>
      </c>
      <c r="E310" s="71" t="s">
        <v>894</v>
      </c>
      <c r="F310" s="5" t="s">
        <v>257</v>
      </c>
      <c r="G310" s="5" t="s">
        <v>258</v>
      </c>
      <c r="H310" s="5">
        <v>48</v>
      </c>
      <c r="I310" s="19">
        <v>8</v>
      </c>
      <c r="J310" s="7">
        <v>0.20699999999999999</v>
      </c>
      <c r="K310" s="7" t="s">
        <v>930</v>
      </c>
      <c r="L310" s="5">
        <f t="shared" si="101"/>
        <v>9.9359999999999999</v>
      </c>
      <c r="M310" s="7">
        <f t="shared" si="102"/>
        <v>7.4999999999999997E-2</v>
      </c>
      <c r="N310" s="134">
        <v>0</v>
      </c>
      <c r="O310" s="21"/>
      <c r="P310" s="19">
        <f t="shared" si="97"/>
        <v>0</v>
      </c>
      <c r="Q310" s="19">
        <f t="shared" si="98"/>
        <v>0</v>
      </c>
      <c r="R310" s="34">
        <f t="shared" si="99"/>
        <v>0</v>
      </c>
      <c r="S310" s="30">
        <f t="shared" si="79"/>
        <v>0</v>
      </c>
      <c r="T310" s="27"/>
    </row>
    <row r="311" spans="1:20" ht="42.9" customHeight="1">
      <c r="A311" s="45"/>
      <c r="B311" s="67" t="s">
        <v>888</v>
      </c>
      <c r="C311" s="28" t="s">
        <v>895</v>
      </c>
      <c r="D311" s="70" t="s">
        <v>896</v>
      </c>
      <c r="E311" s="71" t="s">
        <v>897</v>
      </c>
      <c r="F311" s="5" t="s">
        <v>257</v>
      </c>
      <c r="G311" s="5" t="s">
        <v>263</v>
      </c>
      <c r="H311" s="5">
        <v>48</v>
      </c>
      <c r="I311" s="19">
        <v>8</v>
      </c>
      <c r="J311" s="7">
        <v>0.20699999999999999</v>
      </c>
      <c r="K311" s="7" t="s">
        <v>930</v>
      </c>
      <c r="L311" s="5">
        <f t="shared" si="101"/>
        <v>9.9359999999999999</v>
      </c>
      <c r="M311" s="7">
        <f t="shared" si="102"/>
        <v>7.4999999999999997E-2</v>
      </c>
      <c r="N311" s="134">
        <v>0</v>
      </c>
      <c r="O311" s="21"/>
      <c r="P311" s="19">
        <f t="shared" si="97"/>
        <v>0</v>
      </c>
      <c r="Q311" s="19">
        <f t="shared" si="98"/>
        <v>0</v>
      </c>
      <c r="R311" s="34">
        <f t="shared" si="99"/>
        <v>0</v>
      </c>
      <c r="S311" s="30">
        <f t="shared" si="79"/>
        <v>0</v>
      </c>
      <c r="T311" s="27"/>
    </row>
    <row r="312" spans="1:20" ht="42.9" customHeight="1">
      <c r="A312" s="45"/>
      <c r="B312" s="67" t="s">
        <v>888</v>
      </c>
      <c r="C312" s="28" t="s">
        <v>898</v>
      </c>
      <c r="D312" s="70">
        <v>630902095929</v>
      </c>
      <c r="E312" s="71" t="s">
        <v>899</v>
      </c>
      <c r="F312" s="5" t="s">
        <v>257</v>
      </c>
      <c r="G312" s="5" t="s">
        <v>263</v>
      </c>
      <c r="H312" s="5">
        <v>48</v>
      </c>
      <c r="I312" s="19">
        <v>8</v>
      </c>
      <c r="J312" s="7">
        <v>0.20699999999999999</v>
      </c>
      <c r="K312" s="7" t="s">
        <v>930</v>
      </c>
      <c r="L312" s="5">
        <f t="shared" si="101"/>
        <v>9.9359999999999999</v>
      </c>
      <c r="M312" s="7">
        <f t="shared" si="102"/>
        <v>7.4999999999999997E-2</v>
      </c>
      <c r="N312" s="134">
        <v>0</v>
      </c>
      <c r="O312" s="21"/>
      <c r="P312" s="19">
        <f t="shared" si="97"/>
        <v>0</v>
      </c>
      <c r="Q312" s="19">
        <f t="shared" si="98"/>
        <v>0</v>
      </c>
      <c r="R312" s="34">
        <f t="shared" si="99"/>
        <v>0</v>
      </c>
      <c r="S312" s="30">
        <f t="shared" si="79"/>
        <v>0</v>
      </c>
      <c r="T312" s="27"/>
    </row>
    <row r="313" spans="1:20" ht="42.9" customHeight="1" thickBot="1">
      <c r="A313" s="46"/>
      <c r="B313" s="67" t="s">
        <v>888</v>
      </c>
      <c r="C313" s="28" t="s">
        <v>900</v>
      </c>
      <c r="D313" s="70" t="s">
        <v>901</v>
      </c>
      <c r="E313" s="71" t="s">
        <v>902</v>
      </c>
      <c r="F313" s="5" t="s">
        <v>257</v>
      </c>
      <c r="G313" s="5" t="s">
        <v>258</v>
      </c>
      <c r="H313" s="5">
        <v>48</v>
      </c>
      <c r="I313" s="19">
        <v>8</v>
      </c>
      <c r="J313" s="7">
        <v>0.20699999999999999</v>
      </c>
      <c r="K313" s="7" t="s">
        <v>930</v>
      </c>
      <c r="L313" s="5">
        <f t="shared" si="101"/>
        <v>9.9359999999999999</v>
      </c>
      <c r="M313" s="7">
        <f t="shared" si="102"/>
        <v>7.4999999999999997E-2</v>
      </c>
      <c r="N313" s="134">
        <v>0</v>
      </c>
      <c r="O313" s="21"/>
      <c r="P313" s="19">
        <f t="shared" si="97"/>
        <v>0</v>
      </c>
      <c r="Q313" s="19">
        <f t="shared" si="98"/>
        <v>0</v>
      </c>
      <c r="R313" s="34">
        <f t="shared" si="99"/>
        <v>0</v>
      </c>
      <c r="S313" s="30">
        <f t="shared" si="79"/>
        <v>0</v>
      </c>
      <c r="T313" s="27"/>
    </row>
    <row r="314" spans="1:20" ht="42.9" customHeight="1">
      <c r="A314" s="44"/>
      <c r="B314" s="3" t="s">
        <v>888</v>
      </c>
      <c r="C314" s="28" t="s">
        <v>903</v>
      </c>
      <c r="D314" s="70">
        <v>630902095950</v>
      </c>
      <c r="E314" s="71" t="s">
        <v>904</v>
      </c>
      <c r="F314" s="5" t="s">
        <v>257</v>
      </c>
      <c r="G314" s="5" t="s">
        <v>258</v>
      </c>
      <c r="H314" s="5">
        <v>48</v>
      </c>
      <c r="I314" s="19">
        <v>8</v>
      </c>
      <c r="J314" s="7">
        <v>0.20699999999999999</v>
      </c>
      <c r="K314" s="7" t="s">
        <v>930</v>
      </c>
      <c r="L314" s="5">
        <f t="shared" si="101"/>
        <v>9.9359999999999999</v>
      </c>
      <c r="M314" s="7">
        <f t="shared" si="102"/>
        <v>7.4999999999999997E-2</v>
      </c>
      <c r="N314" s="134">
        <v>0</v>
      </c>
      <c r="O314" s="21"/>
      <c r="P314" s="19">
        <f t="shared" si="97"/>
        <v>0</v>
      </c>
      <c r="Q314" s="19">
        <f t="shared" si="98"/>
        <v>0</v>
      </c>
      <c r="R314" s="34">
        <f t="shared" si="99"/>
        <v>0</v>
      </c>
      <c r="S314" s="30">
        <f t="shared" si="79"/>
        <v>0</v>
      </c>
      <c r="T314" s="27"/>
    </row>
    <row r="315" spans="1:20" ht="42.9" customHeight="1">
      <c r="A315" s="45"/>
      <c r="B315" s="3" t="s">
        <v>888</v>
      </c>
      <c r="C315" s="28" t="s">
        <v>905</v>
      </c>
      <c r="D315" s="70" t="s">
        <v>906</v>
      </c>
      <c r="E315" s="71" t="s">
        <v>907</v>
      </c>
      <c r="F315" s="5" t="s">
        <v>257</v>
      </c>
      <c r="G315" s="5" t="s">
        <v>263</v>
      </c>
      <c r="H315" s="5">
        <v>48</v>
      </c>
      <c r="I315" s="19">
        <v>8</v>
      </c>
      <c r="J315" s="7">
        <v>0.20699999999999999</v>
      </c>
      <c r="K315" s="7" t="s">
        <v>930</v>
      </c>
      <c r="L315" s="5">
        <f t="shared" si="101"/>
        <v>9.9359999999999999</v>
      </c>
      <c r="M315" s="7">
        <f t="shared" si="102"/>
        <v>7.4999999999999997E-2</v>
      </c>
      <c r="N315" s="134">
        <v>0</v>
      </c>
      <c r="O315" s="21"/>
      <c r="P315" s="19">
        <f t="shared" si="97"/>
        <v>0</v>
      </c>
      <c r="Q315" s="19">
        <f t="shared" si="98"/>
        <v>0</v>
      </c>
      <c r="R315" s="34">
        <f t="shared" si="99"/>
        <v>0</v>
      </c>
      <c r="S315" s="30">
        <f t="shared" si="79"/>
        <v>0</v>
      </c>
      <c r="T315" s="27"/>
    </row>
    <row r="316" spans="1:20" ht="42.9" customHeight="1">
      <c r="A316" s="45"/>
      <c r="B316" s="3" t="s">
        <v>888</v>
      </c>
      <c r="C316" s="28" t="s">
        <v>908</v>
      </c>
      <c r="D316" s="70" t="s">
        <v>909</v>
      </c>
      <c r="E316" s="71" t="s">
        <v>910</v>
      </c>
      <c r="F316" s="5" t="s">
        <v>257</v>
      </c>
      <c r="G316" s="5" t="s">
        <v>263</v>
      </c>
      <c r="H316" s="5">
        <v>48</v>
      </c>
      <c r="I316" s="19">
        <v>8</v>
      </c>
      <c r="J316" s="7">
        <v>0.20699999999999999</v>
      </c>
      <c r="K316" s="7" t="s">
        <v>930</v>
      </c>
      <c r="L316" s="5">
        <f t="shared" si="101"/>
        <v>9.9359999999999999</v>
      </c>
      <c r="M316" s="7">
        <f t="shared" si="102"/>
        <v>7.4999999999999997E-2</v>
      </c>
      <c r="N316" s="134">
        <v>0</v>
      </c>
      <c r="O316" s="21"/>
      <c r="P316" s="19">
        <f t="shared" si="97"/>
        <v>0</v>
      </c>
      <c r="Q316" s="19">
        <f t="shared" si="98"/>
        <v>0</v>
      </c>
      <c r="R316" s="34">
        <f t="shared" si="99"/>
        <v>0</v>
      </c>
      <c r="S316" s="30">
        <f t="shared" si="79"/>
        <v>0</v>
      </c>
      <c r="T316" s="27"/>
    </row>
    <row r="317" spans="1:20" ht="42.9" customHeight="1">
      <c r="A317" s="45"/>
      <c r="B317" s="3" t="s">
        <v>888</v>
      </c>
      <c r="C317" s="28" t="s">
        <v>911</v>
      </c>
      <c r="D317" s="70" t="s">
        <v>912</v>
      </c>
      <c r="E317" s="71" t="s">
        <v>913</v>
      </c>
      <c r="F317" s="5" t="s">
        <v>257</v>
      </c>
      <c r="G317" s="5" t="s">
        <v>258</v>
      </c>
      <c r="H317" s="5">
        <v>48</v>
      </c>
      <c r="I317" s="19">
        <v>8</v>
      </c>
      <c r="J317" s="7">
        <v>0.20699999999999999</v>
      </c>
      <c r="K317" s="7" t="s">
        <v>930</v>
      </c>
      <c r="L317" s="5">
        <f t="shared" si="101"/>
        <v>9.9359999999999999</v>
      </c>
      <c r="M317" s="7">
        <f t="shared" si="102"/>
        <v>7.4999999999999997E-2</v>
      </c>
      <c r="N317" s="134">
        <v>0</v>
      </c>
      <c r="O317" s="21"/>
      <c r="P317" s="19">
        <f t="shared" si="97"/>
        <v>0</v>
      </c>
      <c r="Q317" s="19">
        <f t="shared" si="98"/>
        <v>0</v>
      </c>
      <c r="R317" s="34">
        <f t="shared" si="99"/>
        <v>0</v>
      </c>
      <c r="S317" s="30">
        <f t="shared" si="79"/>
        <v>0</v>
      </c>
      <c r="T317" s="27"/>
    </row>
    <row r="318" spans="1:20" ht="42.9" customHeight="1" thickBot="1">
      <c r="A318" s="46"/>
      <c r="B318" s="3" t="s">
        <v>888</v>
      </c>
      <c r="C318" s="28" t="s">
        <v>914</v>
      </c>
      <c r="D318" s="70" t="s">
        <v>915</v>
      </c>
      <c r="E318" s="71" t="s">
        <v>916</v>
      </c>
      <c r="F318" s="5" t="s">
        <v>257</v>
      </c>
      <c r="G318" s="5" t="s">
        <v>258</v>
      </c>
      <c r="H318" s="5">
        <v>48</v>
      </c>
      <c r="I318" s="19">
        <v>8</v>
      </c>
      <c r="J318" s="7">
        <v>0.20699999999999999</v>
      </c>
      <c r="K318" s="7" t="s">
        <v>930</v>
      </c>
      <c r="L318" s="5">
        <f t="shared" si="101"/>
        <v>9.9359999999999999</v>
      </c>
      <c r="M318" s="7">
        <f t="shared" si="102"/>
        <v>7.4999999999999997E-2</v>
      </c>
      <c r="N318" s="134">
        <v>0</v>
      </c>
      <c r="O318" s="21"/>
      <c r="P318" s="19">
        <f t="shared" si="97"/>
        <v>0</v>
      </c>
      <c r="Q318" s="19">
        <f t="shared" si="98"/>
        <v>0</v>
      </c>
      <c r="R318" s="34">
        <f t="shared" si="99"/>
        <v>0</v>
      </c>
      <c r="S318" s="30">
        <f t="shared" si="79"/>
        <v>0</v>
      </c>
      <c r="T318" s="27"/>
    </row>
    <row r="319" spans="1:20" ht="42.9" customHeight="1">
      <c r="A319" s="44"/>
      <c r="B319" s="3" t="s">
        <v>888</v>
      </c>
      <c r="C319" s="28" t="s">
        <v>917</v>
      </c>
      <c r="D319" s="70" t="s">
        <v>918</v>
      </c>
      <c r="E319" s="71" t="s">
        <v>919</v>
      </c>
      <c r="F319" s="5" t="s">
        <v>257</v>
      </c>
      <c r="G319" s="5" t="s">
        <v>263</v>
      </c>
      <c r="H319" s="5">
        <v>48</v>
      </c>
      <c r="I319" s="19">
        <v>8</v>
      </c>
      <c r="J319" s="7">
        <v>0.20699999999999999</v>
      </c>
      <c r="K319" s="7" t="s">
        <v>930</v>
      </c>
      <c r="L319" s="5">
        <f t="shared" si="101"/>
        <v>9.9359999999999999</v>
      </c>
      <c r="M319" s="7">
        <f t="shared" si="102"/>
        <v>7.4999999999999997E-2</v>
      </c>
      <c r="N319" s="134">
        <v>0</v>
      </c>
      <c r="O319" s="21"/>
      <c r="P319" s="19">
        <f t="shared" si="97"/>
        <v>0</v>
      </c>
      <c r="Q319" s="19">
        <f t="shared" si="98"/>
        <v>0</v>
      </c>
      <c r="R319" s="34">
        <f t="shared" si="99"/>
        <v>0</v>
      </c>
      <c r="S319" s="30">
        <f t="shared" si="79"/>
        <v>0</v>
      </c>
      <c r="T319" s="27"/>
    </row>
    <row r="320" spans="1:20" ht="42.9" customHeight="1">
      <c r="A320" s="45"/>
      <c r="B320" s="3" t="s">
        <v>888</v>
      </c>
      <c r="C320" s="28" t="s">
        <v>920</v>
      </c>
      <c r="D320" s="70" t="s">
        <v>921</v>
      </c>
      <c r="E320" s="71" t="s">
        <v>922</v>
      </c>
      <c r="F320" s="5" t="s">
        <v>257</v>
      </c>
      <c r="G320" s="5" t="s">
        <v>263</v>
      </c>
      <c r="H320" s="5">
        <v>48</v>
      </c>
      <c r="I320" s="19">
        <v>8</v>
      </c>
      <c r="J320" s="7">
        <v>0.20699999999999999</v>
      </c>
      <c r="K320" s="7" t="s">
        <v>930</v>
      </c>
      <c r="L320" s="5">
        <f t="shared" si="101"/>
        <v>9.9359999999999999</v>
      </c>
      <c r="M320" s="7">
        <f t="shared" si="102"/>
        <v>7.4999999999999997E-2</v>
      </c>
      <c r="N320" s="134">
        <v>0</v>
      </c>
      <c r="O320" s="21"/>
      <c r="P320" s="19">
        <f t="shared" si="97"/>
        <v>0</v>
      </c>
      <c r="Q320" s="19">
        <f t="shared" si="98"/>
        <v>0</v>
      </c>
      <c r="R320" s="34">
        <f t="shared" si="99"/>
        <v>0</v>
      </c>
      <c r="S320" s="30">
        <f t="shared" si="79"/>
        <v>0</v>
      </c>
      <c r="T320" s="27"/>
    </row>
    <row r="321" spans="1:20" ht="42.9" customHeight="1">
      <c r="A321" s="45"/>
      <c r="B321" s="3" t="s">
        <v>888</v>
      </c>
      <c r="C321" s="28" t="s">
        <v>923</v>
      </c>
      <c r="D321" s="70" t="s">
        <v>924</v>
      </c>
      <c r="E321" s="71" t="s">
        <v>925</v>
      </c>
      <c r="F321" s="5" t="s">
        <v>257</v>
      </c>
      <c r="G321" s="5" t="s">
        <v>263</v>
      </c>
      <c r="H321" s="5">
        <v>48</v>
      </c>
      <c r="I321" s="19">
        <v>8</v>
      </c>
      <c r="J321" s="7">
        <v>0.20699999999999999</v>
      </c>
      <c r="K321" s="7" t="s">
        <v>930</v>
      </c>
      <c r="L321" s="5">
        <f t="shared" si="101"/>
        <v>9.9359999999999999</v>
      </c>
      <c r="M321" s="7">
        <f t="shared" si="102"/>
        <v>7.4999999999999997E-2</v>
      </c>
      <c r="N321" s="134">
        <v>0</v>
      </c>
      <c r="O321" s="21"/>
      <c r="P321" s="19">
        <f t="shared" si="97"/>
        <v>0</v>
      </c>
      <c r="Q321" s="19">
        <f t="shared" si="98"/>
        <v>0</v>
      </c>
      <c r="R321" s="34">
        <f t="shared" si="99"/>
        <v>0</v>
      </c>
      <c r="S321" s="30">
        <f t="shared" si="79"/>
        <v>0</v>
      </c>
      <c r="T321" s="27"/>
    </row>
    <row r="322" spans="1:20" ht="42.9" customHeight="1" thickBot="1">
      <c r="A322" s="45"/>
      <c r="B322" s="3" t="s">
        <v>888</v>
      </c>
      <c r="C322" s="28" t="s">
        <v>926</v>
      </c>
      <c r="D322" s="70" t="s">
        <v>927</v>
      </c>
      <c r="E322" s="71" t="s">
        <v>928</v>
      </c>
      <c r="F322" s="5" t="s">
        <v>257</v>
      </c>
      <c r="G322" s="5" t="s">
        <v>263</v>
      </c>
      <c r="H322" s="5">
        <v>48</v>
      </c>
      <c r="I322" s="19">
        <v>8</v>
      </c>
      <c r="J322" s="7">
        <v>0.20699999999999999</v>
      </c>
      <c r="K322" s="7" t="s">
        <v>930</v>
      </c>
      <c r="L322" s="5">
        <f t="shared" si="101"/>
        <v>9.9359999999999999</v>
      </c>
      <c r="M322" s="7">
        <f t="shared" si="102"/>
        <v>7.4999999999999997E-2</v>
      </c>
      <c r="N322" s="134">
        <v>0</v>
      </c>
      <c r="O322" s="21"/>
      <c r="P322" s="19">
        <f t="shared" si="97"/>
        <v>0</v>
      </c>
      <c r="Q322" s="19">
        <f t="shared" si="98"/>
        <v>0</v>
      </c>
      <c r="R322" s="34">
        <f t="shared" si="99"/>
        <v>0</v>
      </c>
      <c r="S322" s="30">
        <f t="shared" si="79"/>
        <v>0</v>
      </c>
      <c r="T322" s="27"/>
    </row>
    <row r="323" spans="1:20" ht="42.9" customHeight="1">
      <c r="A323" s="44"/>
      <c r="B323" s="67" t="s">
        <v>328</v>
      </c>
      <c r="C323" s="28" t="s">
        <v>963</v>
      </c>
      <c r="D323" s="49" t="s">
        <v>970</v>
      </c>
      <c r="E323" s="28" t="s">
        <v>971</v>
      </c>
      <c r="F323" s="3" t="s">
        <v>331</v>
      </c>
      <c r="G323" s="3" t="s">
        <v>332</v>
      </c>
      <c r="H323" s="58">
        <v>6</v>
      </c>
      <c r="I323" s="59">
        <v>6</v>
      </c>
      <c r="J323" s="59">
        <v>0.34499999999999997</v>
      </c>
      <c r="K323" s="7" t="s">
        <v>182</v>
      </c>
      <c r="L323" s="58">
        <f t="shared" si="101"/>
        <v>2.0699999999999998</v>
      </c>
      <c r="M323" s="5">
        <f t="shared" ref="M323:M331" si="103">0.33*0.3*0.2</f>
        <v>1.9800000000000002E-2</v>
      </c>
      <c r="N323" s="134">
        <v>0</v>
      </c>
      <c r="O323" s="21"/>
      <c r="P323" s="19">
        <f t="shared" ref="P323:P342" si="104">O323*H323</f>
        <v>0</v>
      </c>
      <c r="Q323" s="19">
        <f t="shared" ref="Q323:Q342" si="105">O323*L323</f>
        <v>0</v>
      </c>
      <c r="R323" s="34">
        <f t="shared" ref="R323:R342" si="106">O323*M323</f>
        <v>0</v>
      </c>
      <c r="S323" s="30">
        <f t="shared" si="79"/>
        <v>0</v>
      </c>
      <c r="T323" s="75"/>
    </row>
    <row r="324" spans="1:20" ht="42.9" customHeight="1">
      <c r="A324" s="45"/>
      <c r="B324" s="67" t="s">
        <v>328</v>
      </c>
      <c r="C324" s="28" t="s">
        <v>964</v>
      </c>
      <c r="D324" s="49" t="s">
        <v>972</v>
      </c>
      <c r="E324" s="28" t="s">
        <v>973</v>
      </c>
      <c r="F324" s="3" t="s">
        <v>331</v>
      </c>
      <c r="G324" s="3" t="s">
        <v>332</v>
      </c>
      <c r="H324" s="58">
        <v>6</v>
      </c>
      <c r="I324" s="59">
        <v>6</v>
      </c>
      <c r="J324" s="59">
        <v>0.34499999999999997</v>
      </c>
      <c r="K324" s="7" t="s">
        <v>182</v>
      </c>
      <c r="L324" s="58">
        <f t="shared" si="101"/>
        <v>2.0699999999999998</v>
      </c>
      <c r="M324" s="5">
        <f t="shared" si="103"/>
        <v>1.9800000000000002E-2</v>
      </c>
      <c r="N324" s="134">
        <v>0</v>
      </c>
      <c r="O324" s="21"/>
      <c r="P324" s="19">
        <f t="shared" si="104"/>
        <v>0</v>
      </c>
      <c r="Q324" s="19">
        <f t="shared" si="105"/>
        <v>0</v>
      </c>
      <c r="R324" s="34">
        <f t="shared" si="106"/>
        <v>0</v>
      </c>
      <c r="S324" s="30">
        <f t="shared" si="79"/>
        <v>0</v>
      </c>
      <c r="T324" s="75"/>
    </row>
    <row r="325" spans="1:20" ht="42.9" customHeight="1">
      <c r="A325" s="45"/>
      <c r="B325" s="67" t="s">
        <v>328</v>
      </c>
      <c r="C325" s="28" t="s">
        <v>965</v>
      </c>
      <c r="D325" s="49" t="s">
        <v>974</v>
      </c>
      <c r="E325" s="28" t="s">
        <v>975</v>
      </c>
      <c r="F325" s="3" t="s">
        <v>331</v>
      </c>
      <c r="G325" s="3" t="s">
        <v>332</v>
      </c>
      <c r="H325" s="58">
        <v>6</v>
      </c>
      <c r="I325" s="59">
        <v>6</v>
      </c>
      <c r="J325" s="59">
        <v>0.34499999999999997</v>
      </c>
      <c r="K325" s="7" t="s">
        <v>182</v>
      </c>
      <c r="L325" s="58">
        <f t="shared" si="101"/>
        <v>2.0699999999999998</v>
      </c>
      <c r="M325" s="5">
        <f t="shared" si="103"/>
        <v>1.9800000000000002E-2</v>
      </c>
      <c r="N325" s="134">
        <v>0</v>
      </c>
      <c r="O325" s="21"/>
      <c r="P325" s="19">
        <f t="shared" si="104"/>
        <v>0</v>
      </c>
      <c r="Q325" s="19">
        <f t="shared" si="105"/>
        <v>0</v>
      </c>
      <c r="R325" s="34">
        <f t="shared" si="106"/>
        <v>0</v>
      </c>
      <c r="S325" s="30">
        <f t="shared" si="79"/>
        <v>0</v>
      </c>
      <c r="T325" s="75"/>
    </row>
    <row r="326" spans="1:20" ht="42.9" customHeight="1">
      <c r="A326" s="45"/>
      <c r="B326" s="67" t="s">
        <v>328</v>
      </c>
      <c r="C326" s="28" t="s">
        <v>966</v>
      </c>
      <c r="D326" s="49">
        <v>630902098654</v>
      </c>
      <c r="E326" s="28" t="s">
        <v>976</v>
      </c>
      <c r="F326" s="3" t="s">
        <v>331</v>
      </c>
      <c r="G326" s="3" t="s">
        <v>332</v>
      </c>
      <c r="H326" s="58">
        <v>6</v>
      </c>
      <c r="I326" s="59">
        <v>6</v>
      </c>
      <c r="J326" s="59">
        <v>0.34499999999999997</v>
      </c>
      <c r="K326" s="7" t="s">
        <v>182</v>
      </c>
      <c r="L326" s="58">
        <f t="shared" si="101"/>
        <v>2.0699999999999998</v>
      </c>
      <c r="M326" s="5">
        <f t="shared" si="103"/>
        <v>1.9800000000000002E-2</v>
      </c>
      <c r="N326" s="134">
        <v>0</v>
      </c>
      <c r="O326" s="21"/>
      <c r="P326" s="19">
        <f t="shared" si="104"/>
        <v>0</v>
      </c>
      <c r="Q326" s="19">
        <f t="shared" si="105"/>
        <v>0</v>
      </c>
      <c r="R326" s="34">
        <f t="shared" si="106"/>
        <v>0</v>
      </c>
      <c r="S326" s="30">
        <f t="shared" si="79"/>
        <v>0</v>
      </c>
      <c r="T326" s="75"/>
    </row>
    <row r="327" spans="1:20" ht="42.9" customHeight="1">
      <c r="A327" s="45"/>
      <c r="B327" s="67" t="s">
        <v>328</v>
      </c>
      <c r="C327" s="28" t="s">
        <v>967</v>
      </c>
      <c r="D327" s="49" t="s">
        <v>977</v>
      </c>
      <c r="E327" s="28" t="s">
        <v>978</v>
      </c>
      <c r="F327" s="3" t="s">
        <v>331</v>
      </c>
      <c r="G327" s="3" t="s">
        <v>332</v>
      </c>
      <c r="H327" s="58">
        <v>6</v>
      </c>
      <c r="I327" s="59">
        <v>6</v>
      </c>
      <c r="J327" s="59">
        <v>0.34499999999999997</v>
      </c>
      <c r="K327" s="7" t="s">
        <v>182</v>
      </c>
      <c r="L327" s="58">
        <f t="shared" si="101"/>
        <v>2.0699999999999998</v>
      </c>
      <c r="M327" s="5">
        <f t="shared" si="103"/>
        <v>1.9800000000000002E-2</v>
      </c>
      <c r="N327" s="134">
        <v>0</v>
      </c>
      <c r="O327" s="21"/>
      <c r="P327" s="19">
        <f t="shared" si="104"/>
        <v>0</v>
      </c>
      <c r="Q327" s="19">
        <f t="shared" si="105"/>
        <v>0</v>
      </c>
      <c r="R327" s="34">
        <f t="shared" si="106"/>
        <v>0</v>
      </c>
      <c r="S327" s="30">
        <f t="shared" si="79"/>
        <v>0</v>
      </c>
      <c r="T327" s="75"/>
    </row>
    <row r="328" spans="1:20" ht="42.9" customHeight="1">
      <c r="A328" s="45"/>
      <c r="B328" s="67" t="s">
        <v>328</v>
      </c>
      <c r="C328" s="28" t="s">
        <v>968</v>
      </c>
      <c r="D328" s="49" t="s">
        <v>979</v>
      </c>
      <c r="E328" s="28" t="s">
        <v>980</v>
      </c>
      <c r="F328" s="3" t="s">
        <v>331</v>
      </c>
      <c r="G328" s="3" t="s">
        <v>332</v>
      </c>
      <c r="H328" s="58">
        <v>6</v>
      </c>
      <c r="I328" s="59">
        <v>6</v>
      </c>
      <c r="J328" s="59">
        <v>0.34499999999999997</v>
      </c>
      <c r="K328" s="7" t="s">
        <v>182</v>
      </c>
      <c r="L328" s="58">
        <f t="shared" si="101"/>
        <v>2.0699999999999998</v>
      </c>
      <c r="M328" s="5">
        <f t="shared" si="103"/>
        <v>1.9800000000000002E-2</v>
      </c>
      <c r="N328" s="134">
        <v>0</v>
      </c>
      <c r="O328" s="21"/>
      <c r="P328" s="19">
        <f t="shared" si="104"/>
        <v>0</v>
      </c>
      <c r="Q328" s="19">
        <f t="shared" si="105"/>
        <v>0</v>
      </c>
      <c r="R328" s="34">
        <f t="shared" si="106"/>
        <v>0</v>
      </c>
      <c r="S328" s="30">
        <f t="shared" si="79"/>
        <v>0</v>
      </c>
      <c r="T328" s="75"/>
    </row>
    <row r="329" spans="1:20" ht="42.9" customHeight="1" thickBot="1">
      <c r="A329" s="46"/>
      <c r="B329" s="67" t="s">
        <v>328</v>
      </c>
      <c r="C329" s="28" t="s">
        <v>969</v>
      </c>
      <c r="D329" s="49">
        <v>630902098685</v>
      </c>
      <c r="E329" s="28" t="s">
        <v>981</v>
      </c>
      <c r="F329" s="3" t="s">
        <v>331</v>
      </c>
      <c r="G329" s="3" t="s">
        <v>332</v>
      </c>
      <c r="H329" s="58">
        <v>6</v>
      </c>
      <c r="I329" s="59">
        <v>6</v>
      </c>
      <c r="J329" s="59">
        <v>0.34499999999999997</v>
      </c>
      <c r="K329" s="7" t="s">
        <v>182</v>
      </c>
      <c r="L329" s="58">
        <f t="shared" si="101"/>
        <v>2.0699999999999998</v>
      </c>
      <c r="M329" s="5">
        <f t="shared" si="103"/>
        <v>1.9800000000000002E-2</v>
      </c>
      <c r="N329" s="134">
        <v>0</v>
      </c>
      <c r="O329" s="21"/>
      <c r="P329" s="19">
        <f t="shared" si="104"/>
        <v>0</v>
      </c>
      <c r="Q329" s="19">
        <f t="shared" si="105"/>
        <v>0</v>
      </c>
      <c r="R329" s="34">
        <f t="shared" si="106"/>
        <v>0</v>
      </c>
      <c r="S329" s="30">
        <f t="shared" si="79"/>
        <v>0</v>
      </c>
      <c r="T329" s="75"/>
    </row>
    <row r="330" spans="1:20" ht="42.9" customHeight="1">
      <c r="A330" s="86"/>
      <c r="B330" s="87" t="s">
        <v>982</v>
      </c>
      <c r="C330" s="82" t="s">
        <v>983</v>
      </c>
      <c r="D330" s="88">
        <v>606795556144</v>
      </c>
      <c r="E330" s="89" t="s">
        <v>984</v>
      </c>
      <c r="F330" s="82" t="s">
        <v>985</v>
      </c>
      <c r="G330" s="82" t="s">
        <v>324</v>
      </c>
      <c r="H330" s="58">
        <v>4</v>
      </c>
      <c r="I330" s="59">
        <v>4</v>
      </c>
      <c r="J330" s="59">
        <v>1.4</v>
      </c>
      <c r="K330" s="7" t="s">
        <v>182</v>
      </c>
      <c r="L330" s="1">
        <f>J330*H330</f>
        <v>5.6</v>
      </c>
      <c r="M330" s="5">
        <f t="shared" si="103"/>
        <v>1.9800000000000002E-2</v>
      </c>
      <c r="N330" s="134">
        <v>0</v>
      </c>
      <c r="O330" s="21"/>
      <c r="P330" s="19">
        <f t="shared" ref="P330:P335" si="107">O330*H330</f>
        <v>0</v>
      </c>
      <c r="Q330" s="19">
        <f t="shared" ref="Q330:Q335" si="108">O330*L330</f>
        <v>0</v>
      </c>
      <c r="R330" s="34">
        <f t="shared" ref="R330:R335" si="109">O330*M330</f>
        <v>0</v>
      </c>
      <c r="S330" s="30">
        <f t="shared" si="79"/>
        <v>0</v>
      </c>
      <c r="T330" s="75"/>
    </row>
    <row r="331" spans="1:20" ht="42.9" customHeight="1">
      <c r="A331" s="81"/>
      <c r="B331" s="87" t="s">
        <v>982</v>
      </c>
      <c r="C331" s="82" t="s">
        <v>986</v>
      </c>
      <c r="D331" s="88">
        <v>606795556151</v>
      </c>
      <c r="E331" s="89" t="s">
        <v>987</v>
      </c>
      <c r="F331" s="82" t="s">
        <v>985</v>
      </c>
      <c r="G331" s="82" t="s">
        <v>324</v>
      </c>
      <c r="H331" s="58">
        <v>4</v>
      </c>
      <c r="I331" s="59">
        <v>4</v>
      </c>
      <c r="J331" s="59">
        <v>1.4</v>
      </c>
      <c r="K331" s="7" t="s">
        <v>182</v>
      </c>
      <c r="L331" s="1">
        <f>J331*H331</f>
        <v>5.6</v>
      </c>
      <c r="M331" s="5">
        <f t="shared" si="103"/>
        <v>1.9800000000000002E-2</v>
      </c>
      <c r="N331" s="134">
        <v>0</v>
      </c>
      <c r="O331" s="21"/>
      <c r="P331" s="19">
        <f t="shared" si="107"/>
        <v>0</v>
      </c>
      <c r="Q331" s="19">
        <f t="shared" si="108"/>
        <v>0</v>
      </c>
      <c r="R331" s="34">
        <f t="shared" si="109"/>
        <v>0</v>
      </c>
      <c r="S331" s="30">
        <f t="shared" si="79"/>
        <v>0</v>
      </c>
      <c r="T331" s="75"/>
    </row>
    <row r="332" spans="1:20" ht="42.9" customHeight="1">
      <c r="A332" s="81"/>
      <c r="B332" s="87" t="s">
        <v>982</v>
      </c>
      <c r="C332" s="82" t="s">
        <v>988</v>
      </c>
      <c r="D332" s="90" t="s">
        <v>989</v>
      </c>
      <c r="E332" s="91" t="s">
        <v>990</v>
      </c>
      <c r="F332" s="92" t="s">
        <v>985</v>
      </c>
      <c r="G332" s="92" t="s">
        <v>324</v>
      </c>
      <c r="H332" s="93">
        <v>4</v>
      </c>
      <c r="I332" s="94">
        <v>4</v>
      </c>
      <c r="J332" s="94">
        <v>1.4</v>
      </c>
      <c r="K332" s="94" t="s">
        <v>182</v>
      </c>
      <c r="L332" s="92">
        <v>5.6</v>
      </c>
      <c r="M332" s="93">
        <v>1.9800000000000002E-2</v>
      </c>
      <c r="N332" s="134">
        <v>0</v>
      </c>
      <c r="O332" s="21"/>
      <c r="P332" s="19">
        <f t="shared" si="107"/>
        <v>0</v>
      </c>
      <c r="Q332" s="19">
        <f t="shared" si="108"/>
        <v>0</v>
      </c>
      <c r="R332" s="34">
        <f t="shared" si="109"/>
        <v>0</v>
      </c>
      <c r="S332" s="30">
        <f t="shared" si="79"/>
        <v>0</v>
      </c>
      <c r="T332" s="75"/>
    </row>
    <row r="333" spans="1:20" ht="42.9" customHeight="1">
      <c r="A333" s="81"/>
      <c r="B333" s="87" t="s">
        <v>982</v>
      </c>
      <c r="C333" s="82" t="s">
        <v>991</v>
      </c>
      <c r="D333" s="90" t="s">
        <v>992</v>
      </c>
      <c r="E333" s="91" t="s">
        <v>993</v>
      </c>
      <c r="F333" s="92" t="s">
        <v>985</v>
      </c>
      <c r="G333" s="92" t="s">
        <v>324</v>
      </c>
      <c r="H333" s="93">
        <v>4</v>
      </c>
      <c r="I333" s="94">
        <v>4</v>
      </c>
      <c r="J333" s="94">
        <v>1.4</v>
      </c>
      <c r="K333" s="94" t="s">
        <v>182</v>
      </c>
      <c r="L333" s="92">
        <v>5.6</v>
      </c>
      <c r="M333" s="93">
        <v>1.9800000000000002E-2</v>
      </c>
      <c r="N333" s="134">
        <v>0</v>
      </c>
      <c r="O333" s="21"/>
      <c r="P333" s="19">
        <f t="shared" si="107"/>
        <v>0</v>
      </c>
      <c r="Q333" s="19">
        <f t="shared" si="108"/>
        <v>0</v>
      </c>
      <c r="R333" s="34">
        <f t="shared" si="109"/>
        <v>0</v>
      </c>
      <c r="S333" s="30">
        <f t="shared" si="79"/>
        <v>0</v>
      </c>
      <c r="T333" s="75"/>
    </row>
    <row r="334" spans="1:20" ht="42.9" customHeight="1">
      <c r="A334" s="81"/>
      <c r="B334" s="87" t="s">
        <v>982</v>
      </c>
      <c r="C334" s="82" t="s">
        <v>994</v>
      </c>
      <c r="D334" s="90" t="s">
        <v>995</v>
      </c>
      <c r="E334" s="91" t="s">
        <v>996</v>
      </c>
      <c r="F334" s="92" t="s">
        <v>985</v>
      </c>
      <c r="G334" s="92" t="s">
        <v>324</v>
      </c>
      <c r="H334" s="93">
        <v>4</v>
      </c>
      <c r="I334" s="94">
        <v>4</v>
      </c>
      <c r="J334" s="94">
        <v>1.4</v>
      </c>
      <c r="K334" s="94" t="s">
        <v>182</v>
      </c>
      <c r="L334" s="92">
        <v>5.6</v>
      </c>
      <c r="M334" s="93">
        <v>1.9800000000000002E-2</v>
      </c>
      <c r="N334" s="134">
        <v>0</v>
      </c>
      <c r="O334" s="21"/>
      <c r="P334" s="19">
        <f t="shared" si="107"/>
        <v>0</v>
      </c>
      <c r="Q334" s="19">
        <f t="shared" si="108"/>
        <v>0</v>
      </c>
      <c r="R334" s="34">
        <f t="shared" si="109"/>
        <v>0</v>
      </c>
      <c r="S334" s="30">
        <f t="shared" si="79"/>
        <v>0</v>
      </c>
      <c r="T334" s="75"/>
    </row>
    <row r="335" spans="1:20" ht="42.9" customHeight="1" thickBot="1">
      <c r="A335" s="95"/>
      <c r="B335" s="87" t="s">
        <v>982</v>
      </c>
      <c r="C335" s="82" t="s">
        <v>997</v>
      </c>
      <c r="D335" s="90" t="s">
        <v>998</v>
      </c>
      <c r="E335" s="91" t="s">
        <v>999</v>
      </c>
      <c r="F335" s="92" t="s">
        <v>985</v>
      </c>
      <c r="G335" s="92" t="s">
        <v>324</v>
      </c>
      <c r="H335" s="93">
        <v>4</v>
      </c>
      <c r="I335" s="94">
        <v>4</v>
      </c>
      <c r="J335" s="94">
        <v>1.4</v>
      </c>
      <c r="K335" s="94" t="s">
        <v>182</v>
      </c>
      <c r="L335" s="92">
        <v>5.6</v>
      </c>
      <c r="M335" s="93">
        <v>1.9800000000000002E-2</v>
      </c>
      <c r="N335" s="134">
        <v>0</v>
      </c>
      <c r="O335" s="21"/>
      <c r="P335" s="19">
        <f t="shared" si="107"/>
        <v>0</v>
      </c>
      <c r="Q335" s="19">
        <f t="shared" si="108"/>
        <v>0</v>
      </c>
      <c r="R335" s="34">
        <f t="shared" si="109"/>
        <v>0</v>
      </c>
      <c r="S335" s="30">
        <f t="shared" ref="S335:S342" si="110">N335*P335</f>
        <v>0</v>
      </c>
      <c r="T335" s="75"/>
    </row>
    <row r="336" spans="1:20" ht="138" customHeight="1">
      <c r="A336" s="76"/>
      <c r="B336" s="83" t="s">
        <v>933</v>
      </c>
      <c r="C336" s="77" t="s">
        <v>934</v>
      </c>
      <c r="D336" s="78" t="s">
        <v>935</v>
      </c>
      <c r="E336" s="79" t="s">
        <v>936</v>
      </c>
      <c r="F336" s="79" t="s">
        <v>937</v>
      </c>
      <c r="G336" s="79" t="s">
        <v>938</v>
      </c>
      <c r="H336" s="80">
        <v>2</v>
      </c>
      <c r="I336" s="85">
        <v>2000</v>
      </c>
      <c r="J336" s="59">
        <v>2.1</v>
      </c>
      <c r="K336" s="7" t="s">
        <v>182</v>
      </c>
      <c r="L336" s="58">
        <f t="shared" si="101"/>
        <v>4.2</v>
      </c>
      <c r="M336" s="5">
        <f t="shared" ref="M336:M342" si="111">0.33*0.3*0.2</f>
        <v>1.9800000000000002E-2</v>
      </c>
      <c r="N336" s="134">
        <v>0</v>
      </c>
      <c r="O336" s="21"/>
      <c r="P336" s="19">
        <f t="shared" si="104"/>
        <v>0</v>
      </c>
      <c r="Q336" s="19">
        <f t="shared" si="105"/>
        <v>0</v>
      </c>
      <c r="R336" s="34">
        <f t="shared" si="106"/>
        <v>0</v>
      </c>
      <c r="S336" s="30">
        <f t="shared" si="110"/>
        <v>0</v>
      </c>
      <c r="T336" s="75"/>
    </row>
    <row r="337" spans="1:20" ht="138" customHeight="1">
      <c r="A337" s="2"/>
      <c r="B337" s="83" t="s">
        <v>933</v>
      </c>
      <c r="C337" s="77" t="s">
        <v>939</v>
      </c>
      <c r="D337" s="78" t="s">
        <v>940</v>
      </c>
      <c r="E337" s="79" t="s">
        <v>941</v>
      </c>
      <c r="F337" s="79" t="s">
        <v>942</v>
      </c>
      <c r="G337" s="79" t="s">
        <v>943</v>
      </c>
      <c r="H337" s="80">
        <v>2</v>
      </c>
      <c r="I337" s="85">
        <v>2000</v>
      </c>
      <c r="J337" s="59">
        <v>2.1</v>
      </c>
      <c r="K337" s="7" t="s">
        <v>182</v>
      </c>
      <c r="L337" s="58">
        <f t="shared" si="101"/>
        <v>4.2</v>
      </c>
      <c r="M337" s="5">
        <f t="shared" si="111"/>
        <v>1.9800000000000002E-2</v>
      </c>
      <c r="N337" s="134">
        <v>0</v>
      </c>
      <c r="O337" s="21"/>
      <c r="P337" s="19">
        <f t="shared" si="104"/>
        <v>0</v>
      </c>
      <c r="Q337" s="19">
        <f t="shared" si="105"/>
        <v>0</v>
      </c>
      <c r="R337" s="34">
        <f t="shared" si="106"/>
        <v>0</v>
      </c>
      <c r="S337" s="30">
        <f t="shared" si="110"/>
        <v>0</v>
      </c>
      <c r="T337" s="75"/>
    </row>
    <row r="338" spans="1:20" ht="138" customHeight="1">
      <c r="A338" s="2"/>
      <c r="B338" s="83" t="s">
        <v>933</v>
      </c>
      <c r="C338" s="77" t="s">
        <v>944</v>
      </c>
      <c r="D338" s="78" t="s">
        <v>945</v>
      </c>
      <c r="E338" s="79" t="s">
        <v>946</v>
      </c>
      <c r="F338" s="79" t="s">
        <v>947</v>
      </c>
      <c r="G338" s="79" t="s">
        <v>948</v>
      </c>
      <c r="H338" s="80">
        <v>2</v>
      </c>
      <c r="I338" s="85">
        <v>2000</v>
      </c>
      <c r="J338" s="59">
        <v>2.1</v>
      </c>
      <c r="K338" s="7" t="s">
        <v>182</v>
      </c>
      <c r="L338" s="58">
        <f t="shared" si="101"/>
        <v>4.2</v>
      </c>
      <c r="M338" s="5">
        <f t="shared" si="111"/>
        <v>1.9800000000000002E-2</v>
      </c>
      <c r="N338" s="134">
        <v>0</v>
      </c>
      <c r="O338" s="21"/>
      <c r="P338" s="19">
        <f t="shared" si="104"/>
        <v>0</v>
      </c>
      <c r="Q338" s="19">
        <f t="shared" si="105"/>
        <v>0</v>
      </c>
      <c r="R338" s="34">
        <f t="shared" si="106"/>
        <v>0</v>
      </c>
      <c r="S338" s="30">
        <f t="shared" si="110"/>
        <v>0</v>
      </c>
      <c r="T338" s="75"/>
    </row>
    <row r="339" spans="1:20" ht="138" customHeight="1">
      <c r="A339" s="2"/>
      <c r="B339" s="83" t="s">
        <v>933</v>
      </c>
      <c r="C339" s="77" t="s">
        <v>949</v>
      </c>
      <c r="D339" s="78" t="s">
        <v>950</v>
      </c>
      <c r="E339" s="79" t="s">
        <v>951</v>
      </c>
      <c r="F339" s="79" t="s">
        <v>952</v>
      </c>
      <c r="G339" s="79" t="s">
        <v>953</v>
      </c>
      <c r="H339" s="80">
        <v>2</v>
      </c>
      <c r="I339" s="85">
        <v>2001</v>
      </c>
      <c r="J339" s="59">
        <v>2.1</v>
      </c>
      <c r="K339" s="7" t="s">
        <v>182</v>
      </c>
      <c r="L339" s="58">
        <f t="shared" si="101"/>
        <v>4.2</v>
      </c>
      <c r="M339" s="5">
        <f t="shared" si="111"/>
        <v>1.9800000000000002E-2</v>
      </c>
      <c r="N339" s="134">
        <v>0</v>
      </c>
      <c r="O339" s="21"/>
      <c r="P339" s="19">
        <f t="shared" si="104"/>
        <v>0</v>
      </c>
      <c r="Q339" s="19">
        <f t="shared" si="105"/>
        <v>0</v>
      </c>
      <c r="R339" s="34">
        <f t="shared" si="106"/>
        <v>0</v>
      </c>
      <c r="S339" s="30">
        <f t="shared" si="110"/>
        <v>0</v>
      </c>
      <c r="T339" s="75"/>
    </row>
    <row r="340" spans="1:20" ht="138" customHeight="1">
      <c r="A340" s="2"/>
      <c r="B340" s="83" t="s">
        <v>933</v>
      </c>
      <c r="C340" s="77" t="s">
        <v>954</v>
      </c>
      <c r="D340" s="78" t="s">
        <v>955</v>
      </c>
      <c r="E340" s="82" t="s">
        <v>956</v>
      </c>
      <c r="F340" s="79" t="s">
        <v>952</v>
      </c>
      <c r="G340" s="79" t="s">
        <v>953</v>
      </c>
      <c r="H340" s="80">
        <v>2</v>
      </c>
      <c r="I340" s="85">
        <v>2002</v>
      </c>
      <c r="J340" s="59">
        <v>2.1</v>
      </c>
      <c r="K340" s="7" t="s">
        <v>182</v>
      </c>
      <c r="L340" s="58">
        <f>J340*H340</f>
        <v>4.2</v>
      </c>
      <c r="M340" s="5">
        <f t="shared" si="111"/>
        <v>1.9800000000000002E-2</v>
      </c>
      <c r="N340" s="134">
        <v>0</v>
      </c>
      <c r="O340" s="21"/>
      <c r="P340" s="19">
        <f t="shared" si="104"/>
        <v>0</v>
      </c>
      <c r="Q340" s="19">
        <f t="shared" si="105"/>
        <v>0</v>
      </c>
      <c r="R340" s="34">
        <f t="shared" si="106"/>
        <v>0</v>
      </c>
      <c r="S340" s="30">
        <f t="shared" si="110"/>
        <v>0</v>
      </c>
      <c r="T340" s="75"/>
    </row>
    <row r="341" spans="1:20" ht="138" customHeight="1">
      <c r="A341" s="2"/>
      <c r="B341" s="83" t="s">
        <v>933</v>
      </c>
      <c r="C341" s="77" t="s">
        <v>957</v>
      </c>
      <c r="D341" s="78" t="s">
        <v>958</v>
      </c>
      <c r="E341" s="79" t="s">
        <v>959</v>
      </c>
      <c r="F341" s="79" t="s">
        <v>947</v>
      </c>
      <c r="G341" s="79" t="s">
        <v>948</v>
      </c>
      <c r="H341" s="80">
        <v>2</v>
      </c>
      <c r="I341" s="85">
        <v>2003</v>
      </c>
      <c r="J341" s="59">
        <v>2.1</v>
      </c>
      <c r="K341" s="7" t="s">
        <v>182</v>
      </c>
      <c r="L341" s="58">
        <f>J341*H341</f>
        <v>4.2</v>
      </c>
      <c r="M341" s="5">
        <f t="shared" si="111"/>
        <v>1.9800000000000002E-2</v>
      </c>
      <c r="N341" s="134">
        <v>0</v>
      </c>
      <c r="O341" s="21"/>
      <c r="P341" s="19">
        <f t="shared" si="104"/>
        <v>0</v>
      </c>
      <c r="Q341" s="19">
        <f t="shared" si="105"/>
        <v>0</v>
      </c>
      <c r="R341" s="34">
        <f t="shared" si="106"/>
        <v>0</v>
      </c>
      <c r="S341" s="30">
        <f t="shared" si="110"/>
        <v>0</v>
      </c>
      <c r="T341" s="75"/>
    </row>
    <row r="342" spans="1:20" ht="138" customHeight="1">
      <c r="A342" s="84"/>
      <c r="B342" s="77" t="s">
        <v>960</v>
      </c>
      <c r="C342" s="78" t="s">
        <v>961</v>
      </c>
      <c r="D342" s="79" t="s">
        <v>962</v>
      </c>
      <c r="E342" s="79" t="s">
        <v>947</v>
      </c>
      <c r="F342" s="79" t="s">
        <v>948</v>
      </c>
      <c r="G342" s="80">
        <v>2</v>
      </c>
      <c r="H342" s="85">
        <v>2004</v>
      </c>
      <c r="I342" s="85">
        <v>2004</v>
      </c>
      <c r="J342" s="59">
        <v>2.1</v>
      </c>
      <c r="K342" s="7" t="s">
        <v>182</v>
      </c>
      <c r="L342" s="58">
        <f>J342*H342</f>
        <v>4208.4000000000005</v>
      </c>
      <c r="M342" s="5">
        <f t="shared" si="111"/>
        <v>1.9800000000000002E-2</v>
      </c>
      <c r="N342" s="134">
        <v>0</v>
      </c>
      <c r="O342" s="21"/>
      <c r="P342" s="19">
        <f t="shared" si="104"/>
        <v>0</v>
      </c>
      <c r="Q342" s="19">
        <f t="shared" si="105"/>
        <v>0</v>
      </c>
      <c r="R342" s="34">
        <f t="shared" si="106"/>
        <v>0</v>
      </c>
      <c r="S342" s="30">
        <f t="shared" si="110"/>
        <v>0</v>
      </c>
      <c r="T342" s="75"/>
    </row>
    <row r="343" spans="1:20" ht="60.9" customHeight="1">
      <c r="O343" s="23">
        <f>SUM(O14:O322)</f>
        <v>0</v>
      </c>
      <c r="P343" s="108">
        <f>SUM(P14:P322)</f>
        <v>0</v>
      </c>
      <c r="Q343" s="108">
        <f>SUM(Q14:Q322)</f>
        <v>0</v>
      </c>
      <c r="R343" s="108">
        <f>SUM(R14:R322)</f>
        <v>0</v>
      </c>
      <c r="S343" s="107">
        <f>SUM(S14:S322)</f>
        <v>0</v>
      </c>
      <c r="T343" s="24"/>
    </row>
    <row r="344" spans="1:20" ht="29.1" customHeight="1">
      <c r="O344" s="22" t="s">
        <v>337</v>
      </c>
      <c r="P344" s="22" t="s">
        <v>338</v>
      </c>
      <c r="Q344" s="23" t="s">
        <v>339</v>
      </c>
      <c r="R344" s="23" t="s">
        <v>340</v>
      </c>
      <c r="S344" s="23" t="s">
        <v>1054</v>
      </c>
      <c r="T344" s="25"/>
    </row>
    <row r="345" spans="1:20" ht="129" customHeight="1">
      <c r="S345" s="18"/>
      <c r="T345" s="18"/>
    </row>
    <row r="346" spans="1:20" ht="129" customHeight="1"/>
  </sheetData>
  <mergeCells count="15">
    <mergeCell ref="A2:M2"/>
    <mergeCell ref="B3:M3"/>
    <mergeCell ref="A197:A203"/>
    <mergeCell ref="A183:A189"/>
    <mergeCell ref="A113:A119"/>
    <mergeCell ref="A148:A154"/>
    <mergeCell ref="A155:A161"/>
    <mergeCell ref="U267:U273"/>
    <mergeCell ref="A297:A303"/>
    <mergeCell ref="A225:A231"/>
    <mergeCell ref="A190:A196"/>
    <mergeCell ref="A162:A168"/>
    <mergeCell ref="A281:A286"/>
    <mergeCell ref="A287:A291"/>
    <mergeCell ref="A292:A296"/>
  </mergeCells>
  <phoneticPr fontId="4" type="noConversion"/>
  <conditionalFormatting sqref="C342">
    <cfRule type="duplicateValues" dxfId="4849" priority="355"/>
    <cfRule type="duplicateValues" dxfId="4848" priority="367"/>
    <cfRule type="duplicateValues" dxfId="4847" priority="359"/>
    <cfRule type="duplicateValues" dxfId="4846" priority="358"/>
    <cfRule type="duplicateValues" dxfId="4845" priority="357"/>
    <cfRule type="duplicateValues" dxfId="4844" priority="356"/>
    <cfRule type="duplicateValues" dxfId="4843" priority="351"/>
    <cfRule type="duplicateValues" dxfId="4842" priority="361"/>
    <cfRule type="duplicateValues" dxfId="4841" priority="345"/>
    <cfRule type="duplicateValues" dxfId="4840" priority="344"/>
    <cfRule type="duplicateValues" dxfId="4839" priority="346"/>
    <cfRule type="duplicateValues" dxfId="4838" priority="347"/>
    <cfRule type="duplicateValues" dxfId="4837" priority="348"/>
    <cfRule type="duplicateValues" dxfId="4836" priority="349"/>
    <cfRule type="duplicateValues" dxfId="4835" priority="350"/>
    <cfRule type="duplicateValues" dxfId="4834" priority="362"/>
    <cfRule type="duplicateValues" dxfId="4833" priority="352"/>
    <cfRule type="duplicateValues" dxfId="4832" priority="353"/>
    <cfRule type="duplicateValues" dxfId="4831" priority="354"/>
    <cfRule type="duplicateValues" dxfId="4830" priority="360"/>
    <cfRule type="duplicateValues" dxfId="4829" priority="363"/>
    <cfRule type="duplicateValues" dxfId="4828" priority="364"/>
    <cfRule type="duplicateValues" dxfId="4827" priority="365"/>
    <cfRule type="duplicateValues" dxfId="4826" priority="366"/>
  </conditionalFormatting>
  <conditionalFormatting sqref="D14:D15">
    <cfRule type="duplicateValues" dxfId="4825" priority="6923"/>
    <cfRule type="duplicateValues" dxfId="4824" priority="6924"/>
    <cfRule type="duplicateValues" dxfId="4823" priority="6908"/>
    <cfRule type="duplicateValues" dxfId="4822" priority="6926"/>
    <cfRule type="duplicateValues" dxfId="4821" priority="6909"/>
    <cfRule type="duplicateValues" dxfId="4820" priority="6910"/>
    <cfRule type="duplicateValues" dxfId="4819" priority="6911"/>
    <cfRule type="duplicateValues" dxfId="4818" priority="6912"/>
    <cfRule type="duplicateValues" dxfId="4817" priority="6921"/>
    <cfRule type="duplicateValues" dxfId="4816" priority="6913"/>
    <cfRule type="duplicateValues" dxfId="4815" priority="6914"/>
    <cfRule type="duplicateValues" dxfId="4814" priority="6915"/>
    <cfRule type="duplicateValues" dxfId="4813" priority="6916"/>
    <cfRule type="duplicateValues" dxfId="4812" priority="6903"/>
    <cfRule type="duplicateValues" dxfId="4811" priority="6904"/>
    <cfRule type="duplicateValues" dxfId="4810" priority="6905"/>
    <cfRule type="duplicateValues" dxfId="4809" priority="6917"/>
    <cfRule type="duplicateValues" dxfId="4808" priority="6907"/>
    <cfRule type="duplicateValues" dxfId="4807" priority="6927"/>
    <cfRule type="duplicateValues" dxfId="4806" priority="6928"/>
    <cfRule type="duplicateValues" dxfId="4805" priority="6929"/>
    <cfRule type="duplicateValues" dxfId="4804" priority="6930"/>
    <cfRule type="duplicateValues" dxfId="4803" priority="6906"/>
    <cfRule type="duplicateValues" dxfId="4802" priority="6918"/>
    <cfRule type="duplicateValues" dxfId="4801" priority="6919"/>
    <cfRule type="duplicateValues" dxfId="4800" priority="6920"/>
    <cfRule type="duplicateValues" dxfId="4799" priority="6922"/>
    <cfRule type="duplicateValues" dxfId="4798" priority="6925"/>
    <cfRule type="duplicateValues" dxfId="4797" priority="6931"/>
  </conditionalFormatting>
  <conditionalFormatting sqref="D16">
    <cfRule type="duplicateValues" dxfId="4796" priority="6857"/>
    <cfRule type="duplicateValues" dxfId="4795" priority="6858"/>
    <cfRule type="duplicateValues" dxfId="4794" priority="6859"/>
    <cfRule type="duplicateValues" dxfId="4793" priority="6860"/>
    <cfRule type="duplicateValues" dxfId="4792" priority="6861"/>
    <cfRule type="duplicateValues" dxfId="4791" priority="6862"/>
    <cfRule type="duplicateValues" dxfId="4790" priority="6863"/>
    <cfRule type="duplicateValues" dxfId="4789" priority="6864"/>
    <cfRule type="duplicateValues" dxfId="4788" priority="6865"/>
    <cfRule type="duplicateValues" dxfId="4787" priority="6866"/>
    <cfRule type="duplicateValues" dxfId="4786" priority="6867"/>
    <cfRule type="duplicateValues" dxfId="4785" priority="6868"/>
    <cfRule type="duplicateValues" dxfId="4784" priority="6869"/>
    <cfRule type="duplicateValues" dxfId="4783" priority="6870"/>
    <cfRule type="duplicateValues" dxfId="4782" priority="6872"/>
    <cfRule type="duplicateValues" dxfId="4781" priority="6871"/>
    <cfRule type="duplicateValues" dxfId="4780" priority="6873"/>
    <cfRule type="duplicateValues" dxfId="4779" priority="6856"/>
    <cfRule type="duplicateValues" dxfId="4778" priority="6845"/>
    <cfRule type="duplicateValues" dxfId="4777" priority="6846"/>
    <cfRule type="duplicateValues" dxfId="4776" priority="6847"/>
    <cfRule type="duplicateValues" dxfId="4775" priority="6848"/>
    <cfRule type="duplicateValues" dxfId="4774" priority="6849"/>
    <cfRule type="duplicateValues" dxfId="4773" priority="6850"/>
    <cfRule type="duplicateValues" dxfId="4772" priority="6851"/>
    <cfRule type="duplicateValues" dxfId="4771" priority="6852"/>
    <cfRule type="duplicateValues" dxfId="4770" priority="6853"/>
    <cfRule type="duplicateValues" dxfId="4769" priority="6854"/>
    <cfRule type="duplicateValues" dxfId="4768" priority="6855"/>
  </conditionalFormatting>
  <conditionalFormatting sqref="D17">
    <cfRule type="duplicateValues" dxfId="4767" priority="4422"/>
    <cfRule type="duplicateValues" dxfId="4766" priority="4423"/>
    <cfRule type="duplicateValues" dxfId="4765" priority="4428"/>
    <cfRule type="duplicateValues" dxfId="4764" priority="4419"/>
    <cfRule type="duplicateValues" dxfId="4763" priority="4420"/>
    <cfRule type="duplicateValues" dxfId="4762" priority="4421"/>
    <cfRule type="duplicateValues" dxfId="4761" priority="4446"/>
    <cfRule type="duplicateValues" dxfId="4760" priority="4445"/>
    <cfRule type="duplicateValues" dxfId="4759" priority="4444"/>
    <cfRule type="duplicateValues" dxfId="4758" priority="4443"/>
    <cfRule type="duplicateValues" dxfId="4757" priority="4442"/>
    <cfRule type="duplicateValues" dxfId="4756" priority="4441"/>
    <cfRule type="duplicateValues" dxfId="4755" priority="4440"/>
    <cfRule type="duplicateValues" dxfId="4754" priority="4439"/>
    <cfRule type="duplicateValues" dxfId="4753" priority="4438"/>
    <cfRule type="duplicateValues" dxfId="4752" priority="4424"/>
    <cfRule type="duplicateValues" dxfId="4751" priority="4437"/>
    <cfRule type="duplicateValues" dxfId="4750" priority="4436"/>
    <cfRule type="duplicateValues" dxfId="4749" priority="4435"/>
    <cfRule type="duplicateValues" dxfId="4748" priority="4434"/>
    <cfRule type="duplicateValues" dxfId="4747" priority="4433"/>
    <cfRule type="duplicateValues" dxfId="4746" priority="4432"/>
    <cfRule type="duplicateValues" dxfId="4745" priority="4425"/>
    <cfRule type="duplicateValues" dxfId="4744" priority="4426"/>
    <cfRule type="duplicateValues" dxfId="4743" priority="4418"/>
    <cfRule type="duplicateValues" dxfId="4742" priority="4427"/>
    <cfRule type="duplicateValues" dxfId="4741" priority="4431"/>
    <cfRule type="duplicateValues" dxfId="4740" priority="4430"/>
    <cfRule type="duplicateValues" dxfId="4739" priority="4429"/>
  </conditionalFormatting>
  <conditionalFormatting sqref="D18">
    <cfRule type="duplicateValues" dxfId="4738" priority="6840"/>
    <cfRule type="duplicateValues" dxfId="4737" priority="6844"/>
    <cfRule type="duplicateValues" dxfId="4736" priority="6843"/>
    <cfRule type="duplicateValues" dxfId="4735" priority="6842"/>
    <cfRule type="duplicateValues" dxfId="4734" priority="6839"/>
    <cfRule type="duplicateValues" dxfId="4733" priority="6838"/>
    <cfRule type="duplicateValues" dxfId="4732" priority="6837"/>
    <cfRule type="duplicateValues" dxfId="4731" priority="6835"/>
    <cfRule type="duplicateValues" dxfId="4730" priority="6834"/>
    <cfRule type="duplicateValues" dxfId="4729" priority="6833"/>
    <cfRule type="duplicateValues" dxfId="4728" priority="6832"/>
    <cfRule type="duplicateValues" dxfId="4727" priority="6831"/>
    <cfRule type="duplicateValues" dxfId="4726" priority="6830"/>
    <cfRule type="duplicateValues" dxfId="4725" priority="6829"/>
    <cfRule type="duplicateValues" dxfId="4724" priority="6828"/>
    <cfRule type="duplicateValues" dxfId="4723" priority="6827"/>
    <cfRule type="duplicateValues" dxfId="4722" priority="6826"/>
    <cfRule type="duplicateValues" dxfId="4721" priority="6825"/>
    <cfRule type="duplicateValues" dxfId="4720" priority="6824"/>
    <cfRule type="duplicateValues" dxfId="4719" priority="6823"/>
    <cfRule type="duplicateValues" dxfId="4718" priority="6822"/>
    <cfRule type="duplicateValues" dxfId="4717" priority="6821"/>
    <cfRule type="duplicateValues" dxfId="4716" priority="6820"/>
    <cfRule type="duplicateValues" dxfId="4715" priority="6819"/>
    <cfRule type="duplicateValues" dxfId="4714" priority="6818"/>
    <cfRule type="duplicateValues" dxfId="4713" priority="6817"/>
    <cfRule type="duplicateValues" dxfId="4712" priority="6816"/>
    <cfRule type="duplicateValues" dxfId="4711" priority="6841"/>
    <cfRule type="duplicateValues" dxfId="4710" priority="6836"/>
  </conditionalFormatting>
  <conditionalFormatting sqref="D19:D20">
    <cfRule type="duplicateValues" dxfId="4709" priority="4416"/>
    <cfRule type="duplicateValues" dxfId="4708" priority="4417"/>
    <cfRule type="duplicateValues" dxfId="4707" priority="4396"/>
    <cfRule type="duplicateValues" dxfId="4706" priority="4391"/>
    <cfRule type="duplicateValues" dxfId="4705" priority="4390"/>
    <cfRule type="duplicateValues" dxfId="4704" priority="4389"/>
    <cfRule type="duplicateValues" dxfId="4703" priority="4392"/>
    <cfRule type="duplicateValues" dxfId="4702" priority="4393"/>
    <cfRule type="duplicateValues" dxfId="4701" priority="4394"/>
    <cfRule type="duplicateValues" dxfId="4700" priority="4395"/>
    <cfRule type="duplicateValues" dxfId="4699" priority="4397"/>
    <cfRule type="duplicateValues" dxfId="4698" priority="4398"/>
    <cfRule type="duplicateValues" dxfId="4697" priority="4399"/>
    <cfRule type="duplicateValues" dxfId="4696" priority="4400"/>
    <cfRule type="duplicateValues" dxfId="4695" priority="4401"/>
    <cfRule type="duplicateValues" dxfId="4694" priority="4402"/>
    <cfRule type="duplicateValues" dxfId="4693" priority="4403"/>
    <cfRule type="duplicateValues" dxfId="4692" priority="4404"/>
    <cfRule type="duplicateValues" dxfId="4691" priority="4405"/>
    <cfRule type="duplicateValues" dxfId="4690" priority="4406"/>
    <cfRule type="duplicateValues" dxfId="4689" priority="4407"/>
    <cfRule type="duplicateValues" dxfId="4688" priority="4408"/>
    <cfRule type="duplicateValues" dxfId="4687" priority="4409"/>
    <cfRule type="duplicateValues" dxfId="4686" priority="4410"/>
    <cfRule type="duplicateValues" dxfId="4685" priority="4411"/>
    <cfRule type="duplicateValues" dxfId="4684" priority="4412"/>
    <cfRule type="duplicateValues" dxfId="4683" priority="4413"/>
    <cfRule type="duplicateValues" dxfId="4682" priority="4414"/>
    <cfRule type="duplicateValues" dxfId="4681" priority="4415"/>
  </conditionalFormatting>
  <conditionalFormatting sqref="D21:D22">
    <cfRule type="duplicateValues" dxfId="4680" priority="6801"/>
    <cfRule type="duplicateValues" dxfId="4679" priority="6800"/>
    <cfRule type="duplicateValues" dxfId="4678" priority="6799"/>
    <cfRule type="duplicateValues" dxfId="4677" priority="6798"/>
    <cfRule type="duplicateValues" dxfId="4676" priority="6791"/>
    <cfRule type="duplicateValues" dxfId="4675" priority="6803"/>
    <cfRule type="duplicateValues" dxfId="4674" priority="6804"/>
    <cfRule type="duplicateValues" dxfId="4673" priority="6805"/>
    <cfRule type="duplicateValues" dxfId="4672" priority="6806"/>
    <cfRule type="duplicateValues" dxfId="4671" priority="6797"/>
    <cfRule type="duplicateValues" dxfId="4670" priority="6802"/>
    <cfRule type="duplicateValues" dxfId="4669" priority="6795"/>
    <cfRule type="duplicateValues" dxfId="4668" priority="6794"/>
    <cfRule type="duplicateValues" dxfId="4667" priority="6793"/>
    <cfRule type="duplicateValues" dxfId="4666" priority="6807"/>
    <cfRule type="duplicateValues" dxfId="4665" priority="6792"/>
    <cfRule type="duplicateValues" dxfId="4664" priority="6787"/>
    <cfRule type="duplicateValues" dxfId="4663" priority="6788"/>
    <cfRule type="duplicateValues" dxfId="4662" priority="6789"/>
    <cfRule type="duplicateValues" dxfId="4661" priority="6790"/>
    <cfRule type="duplicateValues" dxfId="4660" priority="6808"/>
    <cfRule type="duplicateValues" dxfId="4659" priority="6809"/>
    <cfRule type="duplicateValues" dxfId="4658" priority="6796"/>
    <cfRule type="duplicateValues" dxfId="4657" priority="6810"/>
    <cfRule type="duplicateValues" dxfId="4656" priority="6811"/>
    <cfRule type="duplicateValues" dxfId="4655" priority="6813"/>
    <cfRule type="duplicateValues" dxfId="4654" priority="6814"/>
    <cfRule type="duplicateValues" dxfId="4653" priority="6815"/>
    <cfRule type="duplicateValues" dxfId="4652" priority="6812"/>
  </conditionalFormatting>
  <conditionalFormatting sqref="D23:D24">
    <cfRule type="duplicateValues" dxfId="4651" priority="4383"/>
    <cfRule type="duplicateValues" dxfId="4650" priority="4377"/>
    <cfRule type="duplicateValues" dxfId="4649" priority="4363"/>
    <cfRule type="duplicateValues" dxfId="4648" priority="4362"/>
    <cfRule type="duplicateValues" dxfId="4647" priority="4372"/>
    <cfRule type="duplicateValues" dxfId="4646" priority="4378"/>
    <cfRule type="duplicateValues" dxfId="4645" priority="4380"/>
    <cfRule type="duplicateValues" dxfId="4644" priority="4381"/>
    <cfRule type="duplicateValues" dxfId="4643" priority="4382"/>
    <cfRule type="duplicateValues" dxfId="4642" priority="4384"/>
    <cfRule type="duplicateValues" dxfId="4641" priority="4385"/>
    <cfRule type="duplicateValues" dxfId="4640" priority="4386"/>
    <cfRule type="duplicateValues" dxfId="4639" priority="4387"/>
    <cfRule type="duplicateValues" dxfId="4638" priority="4388"/>
    <cfRule type="duplicateValues" dxfId="4637" priority="4379"/>
    <cfRule type="duplicateValues" dxfId="4636" priority="4361"/>
    <cfRule type="duplicateValues" dxfId="4635" priority="4360"/>
    <cfRule type="duplicateValues" dxfId="4634" priority="4364"/>
    <cfRule type="duplicateValues" dxfId="4633" priority="4365"/>
    <cfRule type="duplicateValues" dxfId="4632" priority="4366"/>
    <cfRule type="duplicateValues" dxfId="4631" priority="4367"/>
    <cfRule type="duplicateValues" dxfId="4630" priority="4368"/>
    <cfRule type="duplicateValues" dxfId="4629" priority="4369"/>
    <cfRule type="duplicateValues" dxfId="4628" priority="4370"/>
    <cfRule type="duplicateValues" dxfId="4627" priority="4371"/>
    <cfRule type="duplicateValues" dxfId="4626" priority="4373"/>
    <cfRule type="duplicateValues" dxfId="4625" priority="4374"/>
    <cfRule type="duplicateValues" dxfId="4624" priority="4375"/>
    <cfRule type="duplicateValues" dxfId="4623" priority="4376"/>
  </conditionalFormatting>
  <conditionalFormatting sqref="D25">
    <cfRule type="duplicateValues" dxfId="4622" priority="6781"/>
    <cfRule type="duplicateValues" dxfId="4621" priority="6758"/>
    <cfRule type="duplicateValues" dxfId="4620" priority="6759"/>
    <cfRule type="duplicateValues" dxfId="4619" priority="6760"/>
    <cfRule type="duplicateValues" dxfId="4618" priority="6776"/>
    <cfRule type="duplicateValues" dxfId="4617" priority="6779"/>
    <cfRule type="duplicateValues" dxfId="4616" priority="6775"/>
    <cfRule type="duplicateValues" dxfId="4615" priority="6778"/>
    <cfRule type="duplicateValues" dxfId="4614" priority="6773"/>
    <cfRule type="duplicateValues" dxfId="4613" priority="6786"/>
    <cfRule type="duplicateValues" dxfId="4612" priority="6785"/>
    <cfRule type="duplicateValues" dxfId="4611" priority="6774"/>
    <cfRule type="duplicateValues" dxfId="4610" priority="6784"/>
    <cfRule type="duplicateValues" dxfId="4609" priority="6772"/>
    <cfRule type="duplicateValues" dxfId="4608" priority="6783"/>
    <cfRule type="duplicateValues" dxfId="4607" priority="6782"/>
    <cfRule type="duplicateValues" dxfId="4606" priority="6771"/>
    <cfRule type="duplicateValues" dxfId="4605" priority="6770"/>
    <cfRule type="duplicateValues" dxfId="4604" priority="6780"/>
    <cfRule type="duplicateValues" dxfId="4603" priority="6769"/>
    <cfRule type="duplicateValues" dxfId="4602" priority="6768"/>
    <cfRule type="duplicateValues" dxfId="4601" priority="6765"/>
    <cfRule type="duplicateValues" dxfId="4600" priority="6766"/>
    <cfRule type="duplicateValues" dxfId="4599" priority="6767"/>
    <cfRule type="duplicateValues" dxfId="4598" priority="6764"/>
    <cfRule type="duplicateValues" dxfId="4597" priority="6763"/>
    <cfRule type="duplicateValues" dxfId="4596" priority="6762"/>
    <cfRule type="duplicateValues" dxfId="4595" priority="6761"/>
    <cfRule type="duplicateValues" dxfId="4594" priority="6777"/>
  </conditionalFormatting>
  <conditionalFormatting sqref="D26">
    <cfRule type="duplicateValues" dxfId="4593" priority="6739"/>
    <cfRule type="duplicateValues" dxfId="4592" priority="6740"/>
    <cfRule type="duplicateValues" dxfId="4591" priority="6741"/>
    <cfRule type="duplicateValues" dxfId="4590" priority="6742"/>
    <cfRule type="duplicateValues" dxfId="4589" priority="6743"/>
    <cfRule type="duplicateValues" dxfId="4588" priority="6744"/>
    <cfRule type="duplicateValues" dxfId="4587" priority="6745"/>
    <cfRule type="duplicateValues" dxfId="4586" priority="6746"/>
    <cfRule type="duplicateValues" dxfId="4585" priority="6747"/>
    <cfRule type="duplicateValues" dxfId="4584" priority="6748"/>
    <cfRule type="duplicateValues" dxfId="4583" priority="6749"/>
    <cfRule type="duplicateValues" dxfId="4582" priority="6729"/>
    <cfRule type="duplicateValues" dxfId="4581" priority="6730"/>
    <cfRule type="duplicateValues" dxfId="4580" priority="6731"/>
    <cfRule type="duplicateValues" dxfId="4579" priority="6732"/>
    <cfRule type="duplicateValues" dxfId="4578" priority="6750"/>
    <cfRule type="duplicateValues" dxfId="4577" priority="6751"/>
    <cfRule type="duplicateValues" dxfId="4576" priority="6752"/>
    <cfRule type="duplicateValues" dxfId="4575" priority="6753"/>
    <cfRule type="duplicateValues" dxfId="4574" priority="6754"/>
    <cfRule type="duplicateValues" dxfId="4573" priority="6755"/>
    <cfRule type="duplicateValues" dxfId="4572" priority="6756"/>
    <cfRule type="duplicateValues" dxfId="4571" priority="6757"/>
    <cfRule type="duplicateValues" dxfId="4570" priority="6734"/>
    <cfRule type="duplicateValues" dxfId="4569" priority="6735"/>
    <cfRule type="duplicateValues" dxfId="4568" priority="6736"/>
    <cfRule type="duplicateValues" dxfId="4567" priority="6737"/>
    <cfRule type="duplicateValues" dxfId="4566" priority="6738"/>
    <cfRule type="duplicateValues" dxfId="4565" priority="6733"/>
  </conditionalFormatting>
  <conditionalFormatting sqref="D27">
    <cfRule type="duplicateValues" dxfId="4564" priority="1143"/>
    <cfRule type="duplicateValues" dxfId="4563" priority="1144"/>
    <cfRule type="duplicateValues" dxfId="4562" priority="1145"/>
    <cfRule type="duplicateValues" dxfId="4561" priority="1146"/>
    <cfRule type="duplicateValues" dxfId="4560" priority="1147"/>
    <cfRule type="duplicateValues" dxfId="4559" priority="1148"/>
    <cfRule type="duplicateValues" dxfId="4558" priority="1149"/>
    <cfRule type="duplicateValues" dxfId="4557" priority="1150"/>
    <cfRule type="duplicateValues" dxfId="4556" priority="1151"/>
    <cfRule type="duplicateValues" dxfId="4555" priority="1152"/>
    <cfRule type="duplicateValues" dxfId="4554" priority="1153"/>
    <cfRule type="duplicateValues" dxfId="4553" priority="1154"/>
    <cfRule type="duplicateValues" dxfId="4552" priority="1155"/>
    <cfRule type="duplicateValues" dxfId="4551" priority="1156"/>
    <cfRule type="duplicateValues" dxfId="4550" priority="1158"/>
    <cfRule type="duplicateValues" dxfId="4549" priority="1159"/>
    <cfRule type="duplicateValues" dxfId="4548" priority="1160"/>
    <cfRule type="duplicateValues" dxfId="4547" priority="1161"/>
    <cfRule type="duplicateValues" dxfId="4546" priority="1162"/>
    <cfRule type="duplicateValues" dxfId="4545" priority="1163"/>
    <cfRule type="duplicateValues" dxfId="4544" priority="1157"/>
    <cfRule type="duplicateValues" dxfId="4543" priority="1137"/>
    <cfRule type="duplicateValues" dxfId="4542" priority="1138"/>
    <cfRule type="duplicateValues" dxfId="4541" priority="1139"/>
    <cfRule type="duplicateValues" dxfId="4540" priority="1140"/>
    <cfRule type="duplicateValues" dxfId="4539" priority="1141"/>
    <cfRule type="duplicateValues" dxfId="4538" priority="1142"/>
  </conditionalFormatting>
  <conditionalFormatting sqref="D28:D29">
    <cfRule type="duplicateValues" dxfId="4537" priority="6727"/>
    <cfRule type="duplicateValues" dxfId="4536" priority="6720"/>
    <cfRule type="duplicateValues" dxfId="4535" priority="6719"/>
    <cfRule type="duplicateValues" dxfId="4534" priority="6721"/>
    <cfRule type="duplicateValues" dxfId="4533" priority="6722"/>
    <cfRule type="duplicateValues" dxfId="4532" priority="6714"/>
    <cfRule type="duplicateValues" dxfId="4531" priority="6728"/>
    <cfRule type="duplicateValues" dxfId="4530" priority="6708"/>
    <cfRule type="duplicateValues" dxfId="4529" priority="6726"/>
    <cfRule type="duplicateValues" dxfId="4528" priority="6725"/>
    <cfRule type="duplicateValues" dxfId="4527" priority="6724"/>
    <cfRule type="duplicateValues" dxfId="4526" priority="6717"/>
    <cfRule type="duplicateValues" dxfId="4525" priority="6718"/>
    <cfRule type="duplicateValues" dxfId="4524" priority="6723"/>
    <cfRule type="duplicateValues" dxfId="4523" priority="6715"/>
    <cfRule type="duplicateValues" dxfId="4522" priority="6716"/>
    <cfRule type="duplicateValues" dxfId="4521" priority="6713"/>
    <cfRule type="duplicateValues" dxfId="4520" priority="6712"/>
    <cfRule type="duplicateValues" dxfId="4519" priority="6711"/>
    <cfRule type="duplicateValues" dxfId="4518" priority="6710"/>
    <cfRule type="duplicateValues" dxfId="4517" priority="6709"/>
    <cfRule type="duplicateValues" dxfId="4516" priority="6707"/>
    <cfRule type="duplicateValues" dxfId="4515" priority="6706"/>
    <cfRule type="duplicateValues" dxfId="4514" priority="6705"/>
    <cfRule type="duplicateValues" dxfId="4513" priority="6704"/>
    <cfRule type="duplicateValues" dxfId="4512" priority="6703"/>
    <cfRule type="duplicateValues" dxfId="4511" priority="6702"/>
    <cfRule type="duplicateValues" dxfId="4510" priority="6701"/>
    <cfRule type="duplicateValues" dxfId="4509" priority="6700"/>
  </conditionalFormatting>
  <conditionalFormatting sqref="D30">
    <cfRule type="duplicateValues" dxfId="4508" priority="6669"/>
    <cfRule type="duplicateValues" dxfId="4507" priority="6646"/>
    <cfRule type="duplicateValues" dxfId="4506" priority="6645"/>
    <cfRule type="duplicateValues" dxfId="4505" priority="6644"/>
    <cfRule type="duplicateValues" dxfId="4504" priority="6643"/>
    <cfRule type="duplicateValues" dxfId="4503" priority="6642"/>
    <cfRule type="duplicateValues" dxfId="4502" priority="6660"/>
    <cfRule type="duplicateValues" dxfId="4501" priority="6664"/>
    <cfRule type="duplicateValues" dxfId="4500" priority="6661"/>
    <cfRule type="duplicateValues" dxfId="4499" priority="6662"/>
    <cfRule type="duplicateValues" dxfId="4498" priority="6663"/>
    <cfRule type="duplicateValues" dxfId="4497" priority="6665"/>
    <cfRule type="duplicateValues" dxfId="4496" priority="6666"/>
    <cfRule type="duplicateValues" dxfId="4495" priority="6670"/>
    <cfRule type="duplicateValues" dxfId="4494" priority="6667"/>
    <cfRule type="duplicateValues" dxfId="4493" priority="6668"/>
    <cfRule type="duplicateValues" dxfId="4492" priority="6647"/>
    <cfRule type="duplicateValues" dxfId="4491" priority="6648"/>
    <cfRule type="duplicateValues" dxfId="4490" priority="6649"/>
    <cfRule type="duplicateValues" dxfId="4489" priority="6650"/>
    <cfRule type="duplicateValues" dxfId="4488" priority="6651"/>
    <cfRule type="duplicateValues" dxfId="4487" priority="6652"/>
    <cfRule type="duplicateValues" dxfId="4486" priority="6653"/>
    <cfRule type="duplicateValues" dxfId="4485" priority="6654"/>
    <cfRule type="duplicateValues" dxfId="4484" priority="6655"/>
    <cfRule type="duplicateValues" dxfId="4483" priority="6656"/>
    <cfRule type="duplicateValues" dxfId="4482" priority="6657"/>
    <cfRule type="duplicateValues" dxfId="4481" priority="6658"/>
    <cfRule type="duplicateValues" dxfId="4480" priority="6659"/>
  </conditionalFormatting>
  <conditionalFormatting sqref="D31">
    <cfRule type="duplicateValues" dxfId="4479" priority="4327"/>
    <cfRule type="duplicateValues" dxfId="4478" priority="4330"/>
    <cfRule type="duplicateValues" dxfId="4477" priority="4329"/>
    <cfRule type="duplicateValues" dxfId="4476" priority="4328"/>
    <cfRule type="duplicateValues" dxfId="4475" priority="4326"/>
    <cfRule type="duplicateValues" dxfId="4474" priority="4325"/>
    <cfRule type="duplicateValues" dxfId="4473" priority="4324"/>
    <cfRule type="duplicateValues" dxfId="4472" priority="4323"/>
    <cfRule type="duplicateValues" dxfId="4471" priority="4302"/>
    <cfRule type="duplicateValues" dxfId="4470" priority="4303"/>
    <cfRule type="duplicateValues" dxfId="4469" priority="4304"/>
    <cfRule type="duplicateValues" dxfId="4468" priority="4305"/>
    <cfRule type="duplicateValues" dxfId="4467" priority="4306"/>
    <cfRule type="duplicateValues" dxfId="4466" priority="4307"/>
    <cfRule type="duplicateValues" dxfId="4465" priority="4308"/>
    <cfRule type="duplicateValues" dxfId="4464" priority="4322"/>
    <cfRule type="duplicateValues" dxfId="4463" priority="4309"/>
    <cfRule type="duplicateValues" dxfId="4462" priority="4310"/>
    <cfRule type="duplicateValues" dxfId="4461" priority="4311"/>
    <cfRule type="duplicateValues" dxfId="4460" priority="4312"/>
    <cfRule type="duplicateValues" dxfId="4459" priority="4313"/>
    <cfRule type="duplicateValues" dxfId="4458" priority="4314"/>
    <cfRule type="duplicateValues" dxfId="4457" priority="4315"/>
    <cfRule type="duplicateValues" dxfId="4456" priority="4316"/>
    <cfRule type="duplicateValues" dxfId="4455" priority="4317"/>
    <cfRule type="duplicateValues" dxfId="4454" priority="4318"/>
    <cfRule type="duplicateValues" dxfId="4453" priority="4319"/>
    <cfRule type="duplicateValues" dxfId="4452" priority="4320"/>
    <cfRule type="duplicateValues" dxfId="4451" priority="4321"/>
  </conditionalFormatting>
  <conditionalFormatting sqref="D32">
    <cfRule type="duplicateValues" dxfId="4450" priority="6683"/>
    <cfRule type="duplicateValues" dxfId="4449" priority="6684"/>
    <cfRule type="duplicateValues" dxfId="4448" priority="6685"/>
    <cfRule type="duplicateValues" dxfId="4447" priority="6686"/>
    <cfRule type="duplicateValues" dxfId="4446" priority="6687"/>
    <cfRule type="duplicateValues" dxfId="4445" priority="6688"/>
    <cfRule type="duplicateValues" dxfId="4444" priority="6689"/>
    <cfRule type="duplicateValues" dxfId="4443" priority="6690"/>
    <cfRule type="duplicateValues" dxfId="4442" priority="6691"/>
    <cfRule type="duplicateValues" dxfId="4441" priority="6692"/>
    <cfRule type="duplicateValues" dxfId="4440" priority="6693"/>
    <cfRule type="duplicateValues" dxfId="4439" priority="6699"/>
    <cfRule type="duplicateValues" dxfId="4438" priority="6698"/>
    <cfRule type="duplicateValues" dxfId="4437" priority="6694"/>
    <cfRule type="duplicateValues" dxfId="4436" priority="6679"/>
    <cfRule type="duplicateValues" dxfId="4435" priority="6678"/>
    <cfRule type="duplicateValues" dxfId="4434" priority="6677"/>
    <cfRule type="duplicateValues" dxfId="4433" priority="6676"/>
    <cfRule type="duplicateValues" dxfId="4432" priority="6675"/>
    <cfRule type="duplicateValues" dxfId="4431" priority="6674"/>
    <cfRule type="duplicateValues" dxfId="4430" priority="6673"/>
    <cfRule type="duplicateValues" dxfId="4429" priority="6672"/>
    <cfRule type="duplicateValues" dxfId="4428" priority="6671"/>
    <cfRule type="duplicateValues" dxfId="4427" priority="6695"/>
    <cfRule type="duplicateValues" dxfId="4426" priority="6697"/>
    <cfRule type="duplicateValues" dxfId="4425" priority="6680"/>
    <cfRule type="duplicateValues" dxfId="4424" priority="6681"/>
    <cfRule type="duplicateValues" dxfId="4423" priority="6682"/>
    <cfRule type="duplicateValues" dxfId="4422" priority="6696"/>
  </conditionalFormatting>
  <conditionalFormatting sqref="D33:D34">
    <cfRule type="duplicateValues" dxfId="4421" priority="10976"/>
    <cfRule type="duplicateValues" dxfId="4420" priority="10975"/>
    <cfRule type="duplicateValues" dxfId="4419" priority="10974"/>
    <cfRule type="duplicateValues" dxfId="4418" priority="10973"/>
    <cfRule type="duplicateValues" dxfId="4417" priority="10972"/>
    <cfRule type="duplicateValues" dxfId="4416" priority="10971"/>
    <cfRule type="duplicateValues" dxfId="4415" priority="10970"/>
    <cfRule type="duplicateValues" dxfId="4414" priority="10969"/>
    <cfRule type="duplicateValues" dxfId="4413" priority="10968"/>
    <cfRule type="duplicateValues" dxfId="4412" priority="10967"/>
    <cfRule type="duplicateValues" dxfId="4411" priority="10966"/>
    <cfRule type="duplicateValues" dxfId="4410" priority="10964"/>
    <cfRule type="duplicateValues" dxfId="4409" priority="10963"/>
    <cfRule type="duplicateValues" dxfId="4408" priority="10962"/>
    <cfRule type="duplicateValues" dxfId="4407" priority="10961"/>
    <cfRule type="duplicateValues" dxfId="4406" priority="10989"/>
    <cfRule type="duplicateValues" dxfId="4405" priority="10988"/>
    <cfRule type="duplicateValues" dxfId="4404" priority="10987"/>
    <cfRule type="duplicateValues" dxfId="4403" priority="10986"/>
    <cfRule type="duplicateValues" dxfId="4402" priority="10985"/>
    <cfRule type="duplicateValues" dxfId="4401" priority="10984"/>
    <cfRule type="duplicateValues" dxfId="4400" priority="10983"/>
    <cfRule type="duplicateValues" dxfId="4399" priority="10982"/>
    <cfRule type="duplicateValues" dxfId="4398" priority="10981"/>
    <cfRule type="duplicateValues" dxfId="4397" priority="10979"/>
    <cfRule type="duplicateValues" dxfId="4396" priority="10965"/>
    <cfRule type="duplicateValues" dxfId="4395" priority="10978"/>
    <cfRule type="duplicateValues" dxfId="4394" priority="10977"/>
    <cfRule type="duplicateValues" dxfId="4393" priority="10980"/>
  </conditionalFormatting>
  <conditionalFormatting sqref="D35:D36">
    <cfRule type="duplicateValues" dxfId="4392" priority="783"/>
    <cfRule type="duplicateValues" dxfId="4391" priority="780"/>
    <cfRule type="duplicateValues" dxfId="4390" priority="794"/>
    <cfRule type="duplicateValues" dxfId="4389" priority="789"/>
    <cfRule type="duplicateValues" dxfId="4388" priority="790"/>
    <cfRule type="duplicateValues" dxfId="4387" priority="792"/>
    <cfRule type="duplicateValues" dxfId="4386" priority="793"/>
    <cfRule type="duplicateValues" dxfId="4385" priority="788"/>
    <cfRule type="duplicateValues" dxfId="4384" priority="770"/>
    <cfRule type="duplicateValues" dxfId="4383" priority="771"/>
    <cfRule type="duplicateValues" dxfId="4382" priority="784"/>
    <cfRule type="duplicateValues" dxfId="4381" priority="785"/>
    <cfRule type="duplicateValues" dxfId="4380" priority="786"/>
    <cfRule type="duplicateValues" dxfId="4379" priority="787"/>
    <cfRule type="duplicateValues" dxfId="4378" priority="772"/>
    <cfRule type="duplicateValues" dxfId="4377" priority="773"/>
    <cfRule type="duplicateValues" dxfId="4376" priority="774"/>
    <cfRule type="duplicateValues" dxfId="4375" priority="775"/>
    <cfRule type="duplicateValues" dxfId="4374" priority="776"/>
    <cfRule type="duplicateValues" dxfId="4373" priority="777"/>
    <cfRule type="duplicateValues" dxfId="4372" priority="778"/>
    <cfRule type="duplicateValues" dxfId="4371" priority="779"/>
    <cfRule type="duplicateValues" dxfId="4370" priority="791"/>
    <cfRule type="duplicateValues" dxfId="4369" priority="781"/>
    <cfRule type="duplicateValues" dxfId="4368" priority="798"/>
    <cfRule type="duplicateValues" dxfId="4367" priority="797"/>
    <cfRule type="duplicateValues" dxfId="4366" priority="796"/>
    <cfRule type="duplicateValues" dxfId="4365" priority="795"/>
    <cfRule type="duplicateValues" dxfId="4364" priority="782"/>
  </conditionalFormatting>
  <conditionalFormatting sqref="D35:D48">
    <cfRule type="duplicateValues" dxfId="4363" priority="508"/>
  </conditionalFormatting>
  <conditionalFormatting sqref="D37">
    <cfRule type="duplicateValues" dxfId="4362" priority="721"/>
    <cfRule type="duplicateValues" dxfId="4361" priority="722"/>
    <cfRule type="duplicateValues" dxfId="4360" priority="723"/>
    <cfRule type="duplicateValues" dxfId="4359" priority="724"/>
    <cfRule type="duplicateValues" dxfId="4358" priority="725"/>
    <cfRule type="duplicateValues" dxfId="4357" priority="726"/>
    <cfRule type="duplicateValues" dxfId="4356" priority="728"/>
    <cfRule type="duplicateValues" dxfId="4355" priority="729"/>
    <cfRule type="duplicateValues" dxfId="4354" priority="727"/>
    <cfRule type="duplicateValues" dxfId="4353" priority="730"/>
    <cfRule type="duplicateValues" dxfId="4352" priority="731"/>
    <cfRule type="duplicateValues" dxfId="4351" priority="732"/>
    <cfRule type="duplicateValues" dxfId="4350" priority="733"/>
    <cfRule type="duplicateValues" dxfId="4349" priority="734"/>
    <cfRule type="duplicateValues" dxfId="4348" priority="735"/>
    <cfRule type="duplicateValues" dxfId="4347" priority="736"/>
    <cfRule type="duplicateValues" dxfId="4346" priority="738"/>
    <cfRule type="duplicateValues" dxfId="4345" priority="739"/>
    <cfRule type="duplicateValues" dxfId="4344" priority="740"/>
    <cfRule type="duplicateValues" dxfId="4343" priority="719"/>
    <cfRule type="duplicateValues" dxfId="4342" priority="712"/>
    <cfRule type="duplicateValues" dxfId="4341" priority="713"/>
    <cfRule type="duplicateValues" dxfId="4340" priority="737"/>
    <cfRule type="duplicateValues" dxfId="4339" priority="717"/>
    <cfRule type="duplicateValues" dxfId="4338" priority="714"/>
    <cfRule type="duplicateValues" dxfId="4337" priority="715"/>
    <cfRule type="duplicateValues" dxfId="4336" priority="716"/>
    <cfRule type="duplicateValues" dxfId="4335" priority="718"/>
    <cfRule type="duplicateValues" dxfId="4334" priority="720"/>
  </conditionalFormatting>
  <conditionalFormatting sqref="D38">
    <cfRule type="duplicateValues" dxfId="4333" priority="706"/>
    <cfRule type="duplicateValues" dxfId="4332" priority="683"/>
    <cfRule type="duplicateValues" dxfId="4331" priority="684"/>
    <cfRule type="duplicateValues" dxfId="4330" priority="685"/>
    <cfRule type="duplicateValues" dxfId="4329" priority="686"/>
    <cfRule type="duplicateValues" dxfId="4328" priority="687"/>
    <cfRule type="duplicateValues" dxfId="4327" priority="688"/>
    <cfRule type="duplicateValues" dxfId="4326" priority="689"/>
    <cfRule type="duplicateValues" dxfId="4325" priority="690"/>
    <cfRule type="duplicateValues" dxfId="4324" priority="691"/>
    <cfRule type="duplicateValues" dxfId="4323" priority="692"/>
    <cfRule type="duplicateValues" dxfId="4322" priority="693"/>
    <cfRule type="duplicateValues" dxfId="4321" priority="694"/>
    <cfRule type="duplicateValues" dxfId="4320" priority="695"/>
    <cfRule type="duplicateValues" dxfId="4319" priority="696"/>
    <cfRule type="duplicateValues" dxfId="4318" priority="697"/>
    <cfRule type="duplicateValues" dxfId="4317" priority="698"/>
    <cfRule type="duplicateValues" dxfId="4316" priority="700"/>
    <cfRule type="duplicateValues" dxfId="4315" priority="701"/>
    <cfRule type="duplicateValues" dxfId="4314" priority="702"/>
    <cfRule type="duplicateValues" dxfId="4313" priority="703"/>
    <cfRule type="duplicateValues" dxfId="4312" priority="704"/>
    <cfRule type="duplicateValues" dxfId="4311" priority="705"/>
    <cfRule type="duplicateValues" dxfId="4310" priority="707"/>
    <cfRule type="duplicateValues" dxfId="4309" priority="708"/>
    <cfRule type="duplicateValues" dxfId="4308" priority="709"/>
    <cfRule type="duplicateValues" dxfId="4307" priority="710"/>
    <cfRule type="duplicateValues" dxfId="4306" priority="711"/>
    <cfRule type="duplicateValues" dxfId="4305" priority="699"/>
  </conditionalFormatting>
  <conditionalFormatting sqref="D39">
    <cfRule type="duplicateValues" dxfId="4304" priority="749"/>
    <cfRule type="duplicateValues" dxfId="4303" priority="756"/>
    <cfRule type="duplicateValues" dxfId="4302" priority="758"/>
    <cfRule type="duplicateValues" dxfId="4301" priority="760"/>
    <cfRule type="duplicateValues" dxfId="4300" priority="761"/>
    <cfRule type="duplicateValues" dxfId="4299" priority="746"/>
    <cfRule type="duplicateValues" dxfId="4298" priority="762"/>
    <cfRule type="duplicateValues" dxfId="4297" priority="763"/>
    <cfRule type="duplicateValues" dxfId="4296" priority="764"/>
    <cfRule type="duplicateValues" dxfId="4295" priority="765"/>
    <cfRule type="duplicateValues" dxfId="4294" priority="757"/>
    <cfRule type="duplicateValues" dxfId="4293" priority="766"/>
    <cfRule type="duplicateValues" dxfId="4292" priority="767"/>
    <cfRule type="duplicateValues" dxfId="4291" priority="768"/>
    <cfRule type="duplicateValues" dxfId="4290" priority="748"/>
    <cfRule type="duplicateValues" dxfId="4289" priority="747"/>
    <cfRule type="duplicateValues" dxfId="4288" priority="769"/>
    <cfRule type="duplicateValues" dxfId="4287" priority="745"/>
    <cfRule type="duplicateValues" dxfId="4286" priority="743"/>
    <cfRule type="duplicateValues" dxfId="4285" priority="742"/>
    <cfRule type="duplicateValues" dxfId="4284" priority="741"/>
    <cfRule type="duplicateValues" dxfId="4283" priority="744"/>
    <cfRule type="duplicateValues" dxfId="4282" priority="759"/>
    <cfRule type="duplicateValues" dxfId="4281" priority="750"/>
    <cfRule type="duplicateValues" dxfId="4280" priority="751"/>
    <cfRule type="duplicateValues" dxfId="4279" priority="752"/>
    <cfRule type="duplicateValues" dxfId="4278" priority="753"/>
    <cfRule type="duplicateValues" dxfId="4277" priority="754"/>
    <cfRule type="duplicateValues" dxfId="4276" priority="755"/>
  </conditionalFormatting>
  <conditionalFormatting sqref="D40:D41">
    <cfRule type="duplicateValues" dxfId="4275" priority="654"/>
    <cfRule type="duplicateValues" dxfId="4274" priority="655"/>
    <cfRule type="duplicateValues" dxfId="4273" priority="673"/>
    <cfRule type="duplicateValues" dxfId="4272" priority="656"/>
    <cfRule type="duplicateValues" dxfId="4271" priority="657"/>
    <cfRule type="duplicateValues" dxfId="4270" priority="658"/>
    <cfRule type="duplicateValues" dxfId="4269" priority="659"/>
    <cfRule type="duplicateValues" dxfId="4268" priority="660"/>
    <cfRule type="duplicateValues" dxfId="4267" priority="661"/>
    <cfRule type="duplicateValues" dxfId="4266" priority="663"/>
    <cfRule type="duplicateValues" dxfId="4265" priority="672"/>
    <cfRule type="duplicateValues" dxfId="4264" priority="671"/>
    <cfRule type="duplicateValues" dxfId="4263" priority="670"/>
    <cfRule type="duplicateValues" dxfId="4262" priority="669"/>
    <cfRule type="duplicateValues" dxfId="4261" priority="668"/>
    <cfRule type="duplicateValues" dxfId="4260" priority="667"/>
    <cfRule type="duplicateValues" dxfId="4259" priority="666"/>
    <cfRule type="duplicateValues" dxfId="4258" priority="674"/>
    <cfRule type="duplicateValues" dxfId="4257" priority="664"/>
    <cfRule type="duplicateValues" dxfId="4256" priority="679"/>
    <cfRule type="duplicateValues" dxfId="4255" priority="682"/>
    <cfRule type="duplicateValues" dxfId="4254" priority="662"/>
    <cfRule type="duplicateValues" dxfId="4253" priority="681"/>
    <cfRule type="duplicateValues" dxfId="4252" priority="680"/>
    <cfRule type="duplicateValues" dxfId="4251" priority="678"/>
    <cfRule type="duplicateValues" dxfId="4250" priority="677"/>
    <cfRule type="duplicateValues" dxfId="4249" priority="676"/>
    <cfRule type="duplicateValues" dxfId="4248" priority="675"/>
    <cfRule type="duplicateValues" dxfId="4247" priority="665"/>
  </conditionalFormatting>
  <conditionalFormatting sqref="D42:D43">
    <cfRule type="duplicateValues" dxfId="4246" priority="625"/>
    <cfRule type="duplicateValues" dxfId="4245" priority="649"/>
    <cfRule type="duplicateValues" dxfId="4244" priority="626"/>
    <cfRule type="duplicateValues" dxfId="4243" priority="627"/>
    <cfRule type="duplicateValues" dxfId="4242" priority="628"/>
    <cfRule type="duplicateValues" dxfId="4241" priority="629"/>
    <cfRule type="duplicateValues" dxfId="4240" priority="630"/>
    <cfRule type="duplicateValues" dxfId="4239" priority="631"/>
    <cfRule type="duplicateValues" dxfId="4238" priority="632"/>
    <cfRule type="duplicateValues" dxfId="4237" priority="633"/>
    <cfRule type="duplicateValues" dxfId="4236" priority="634"/>
    <cfRule type="duplicateValues" dxfId="4235" priority="647"/>
    <cfRule type="duplicateValues" dxfId="4234" priority="648"/>
    <cfRule type="duplicateValues" dxfId="4233" priority="637"/>
    <cfRule type="duplicateValues" dxfId="4232" priority="636"/>
    <cfRule type="duplicateValues" dxfId="4231" priority="651"/>
    <cfRule type="duplicateValues" dxfId="4230" priority="652"/>
    <cfRule type="duplicateValues" dxfId="4229" priority="638"/>
    <cfRule type="duplicateValues" dxfId="4228" priority="639"/>
    <cfRule type="duplicateValues" dxfId="4227" priority="640"/>
    <cfRule type="duplicateValues" dxfId="4226" priority="641"/>
    <cfRule type="duplicateValues" dxfId="4225" priority="635"/>
    <cfRule type="duplicateValues" dxfId="4224" priority="642"/>
    <cfRule type="duplicateValues" dxfId="4223" priority="643"/>
    <cfRule type="duplicateValues" dxfId="4222" priority="644"/>
    <cfRule type="duplicateValues" dxfId="4221" priority="653"/>
    <cfRule type="duplicateValues" dxfId="4220" priority="646"/>
    <cfRule type="duplicateValues" dxfId="4219" priority="645"/>
    <cfRule type="duplicateValues" dxfId="4218" priority="650"/>
  </conditionalFormatting>
  <conditionalFormatting sqref="D44">
    <cfRule type="duplicateValues" dxfId="4217" priority="604"/>
    <cfRule type="duplicateValues" dxfId="4216" priority="624"/>
    <cfRule type="duplicateValues" dxfId="4215" priority="605"/>
    <cfRule type="duplicateValues" dxfId="4214" priority="606"/>
    <cfRule type="duplicateValues" dxfId="4213" priority="607"/>
    <cfRule type="duplicateValues" dxfId="4212" priority="608"/>
    <cfRule type="duplicateValues" dxfId="4211" priority="609"/>
    <cfRule type="duplicateValues" dxfId="4210" priority="610"/>
    <cfRule type="duplicateValues" dxfId="4209" priority="611"/>
    <cfRule type="duplicateValues" dxfId="4208" priority="612"/>
    <cfRule type="duplicateValues" dxfId="4207" priority="613"/>
    <cfRule type="duplicateValues" dxfId="4206" priority="614"/>
    <cfRule type="duplicateValues" dxfId="4205" priority="615"/>
    <cfRule type="duplicateValues" dxfId="4204" priority="596"/>
    <cfRule type="duplicateValues" dxfId="4203" priority="597"/>
    <cfRule type="duplicateValues" dxfId="4202" priority="598"/>
    <cfRule type="duplicateValues" dxfId="4201" priority="600"/>
    <cfRule type="duplicateValues" dxfId="4200" priority="601"/>
    <cfRule type="duplicateValues" dxfId="4199" priority="602"/>
    <cfRule type="duplicateValues" dxfId="4198" priority="616"/>
    <cfRule type="duplicateValues" dxfId="4197" priority="617"/>
    <cfRule type="duplicateValues" dxfId="4196" priority="618"/>
    <cfRule type="duplicateValues" dxfId="4195" priority="619"/>
    <cfRule type="duplicateValues" dxfId="4194" priority="620"/>
    <cfRule type="duplicateValues" dxfId="4193" priority="621"/>
    <cfRule type="duplicateValues" dxfId="4192" priority="622"/>
    <cfRule type="duplicateValues" dxfId="4191" priority="623"/>
    <cfRule type="duplicateValues" dxfId="4190" priority="603"/>
    <cfRule type="duplicateValues" dxfId="4189" priority="599"/>
  </conditionalFormatting>
  <conditionalFormatting sqref="D45">
    <cfRule type="duplicateValues" dxfId="4188" priority="538"/>
    <cfRule type="duplicateValues" dxfId="4187" priority="549"/>
    <cfRule type="duplicateValues" dxfId="4186" priority="540"/>
    <cfRule type="duplicateValues" dxfId="4185" priority="541"/>
    <cfRule type="duplicateValues" dxfId="4184" priority="542"/>
    <cfRule type="duplicateValues" dxfId="4183" priority="543"/>
    <cfRule type="duplicateValues" dxfId="4182" priority="544"/>
    <cfRule type="duplicateValues" dxfId="4181" priority="559"/>
    <cfRule type="duplicateValues" dxfId="4180" priority="545"/>
    <cfRule type="duplicateValues" dxfId="4179" priority="546"/>
    <cfRule type="duplicateValues" dxfId="4178" priority="547"/>
    <cfRule type="duplicateValues" dxfId="4177" priority="548"/>
    <cfRule type="duplicateValues" dxfId="4176" priority="557"/>
    <cfRule type="duplicateValues" dxfId="4175" priority="558"/>
    <cfRule type="duplicateValues" dxfId="4174" priority="550"/>
    <cfRule type="duplicateValues" dxfId="4173" priority="560"/>
    <cfRule type="duplicateValues" dxfId="4172" priority="561"/>
    <cfRule type="duplicateValues" dxfId="4171" priority="562"/>
    <cfRule type="duplicateValues" dxfId="4170" priority="563"/>
    <cfRule type="duplicateValues" dxfId="4169" priority="564"/>
    <cfRule type="duplicateValues" dxfId="4168" priority="565"/>
    <cfRule type="duplicateValues" dxfId="4167" priority="566"/>
    <cfRule type="duplicateValues" dxfId="4166" priority="539"/>
    <cfRule type="duplicateValues" dxfId="4165" priority="551"/>
    <cfRule type="duplicateValues" dxfId="4164" priority="552"/>
    <cfRule type="duplicateValues" dxfId="4163" priority="553"/>
    <cfRule type="duplicateValues" dxfId="4162" priority="554"/>
    <cfRule type="duplicateValues" dxfId="4161" priority="555"/>
    <cfRule type="duplicateValues" dxfId="4160" priority="556"/>
  </conditionalFormatting>
  <conditionalFormatting sqref="D46">
    <cfRule type="duplicateValues" dxfId="4159" priority="586"/>
    <cfRule type="duplicateValues" dxfId="4158" priority="587"/>
    <cfRule type="duplicateValues" dxfId="4157" priority="588"/>
    <cfRule type="duplicateValues" dxfId="4156" priority="589"/>
    <cfRule type="duplicateValues" dxfId="4155" priority="590"/>
    <cfRule type="duplicateValues" dxfId="4154" priority="591"/>
    <cfRule type="duplicateValues" dxfId="4153" priority="592"/>
    <cfRule type="duplicateValues" dxfId="4152" priority="593"/>
    <cfRule type="duplicateValues" dxfId="4151" priority="594"/>
    <cfRule type="duplicateValues" dxfId="4150" priority="595"/>
    <cfRule type="duplicateValues" dxfId="4149" priority="585"/>
    <cfRule type="duplicateValues" dxfId="4148" priority="568"/>
    <cfRule type="duplicateValues" dxfId="4147" priority="569"/>
    <cfRule type="duplicateValues" dxfId="4146" priority="570"/>
    <cfRule type="duplicateValues" dxfId="4145" priority="571"/>
    <cfRule type="duplicateValues" dxfId="4144" priority="572"/>
    <cfRule type="duplicateValues" dxfId="4143" priority="574"/>
    <cfRule type="duplicateValues" dxfId="4142" priority="575"/>
    <cfRule type="duplicateValues" dxfId="4141" priority="573"/>
    <cfRule type="duplicateValues" dxfId="4140" priority="567"/>
    <cfRule type="duplicateValues" dxfId="4139" priority="576"/>
    <cfRule type="duplicateValues" dxfId="4138" priority="577"/>
    <cfRule type="duplicateValues" dxfId="4137" priority="578"/>
    <cfRule type="duplicateValues" dxfId="4136" priority="579"/>
    <cfRule type="duplicateValues" dxfId="4135" priority="580"/>
    <cfRule type="duplicateValues" dxfId="4134" priority="581"/>
    <cfRule type="duplicateValues" dxfId="4133" priority="582"/>
    <cfRule type="duplicateValues" dxfId="4132" priority="583"/>
    <cfRule type="duplicateValues" dxfId="4131" priority="584"/>
  </conditionalFormatting>
  <conditionalFormatting sqref="D47:D48">
    <cfRule type="duplicateValues" dxfId="4130" priority="527"/>
    <cfRule type="duplicateValues" dxfId="4129" priority="528"/>
    <cfRule type="duplicateValues" dxfId="4128" priority="529"/>
    <cfRule type="duplicateValues" dxfId="4127" priority="530"/>
    <cfRule type="duplicateValues" dxfId="4126" priority="531"/>
    <cfRule type="duplicateValues" dxfId="4125" priority="532"/>
    <cfRule type="duplicateValues" dxfId="4124" priority="533"/>
    <cfRule type="duplicateValues" dxfId="4123" priority="534"/>
    <cfRule type="duplicateValues" dxfId="4122" priority="535"/>
    <cfRule type="duplicateValues" dxfId="4121" priority="536"/>
    <cfRule type="duplicateValues" dxfId="4120" priority="537"/>
    <cfRule type="duplicateValues" dxfId="4119" priority="520"/>
    <cfRule type="duplicateValues" dxfId="4118" priority="509"/>
    <cfRule type="duplicateValues" dxfId="4117" priority="510"/>
    <cfRule type="duplicateValues" dxfId="4116" priority="511"/>
    <cfRule type="duplicateValues" dxfId="4115" priority="512"/>
    <cfRule type="duplicateValues" dxfId="4114" priority="513"/>
    <cfRule type="duplicateValues" dxfId="4113" priority="514"/>
    <cfRule type="duplicateValues" dxfId="4112" priority="515"/>
    <cfRule type="duplicateValues" dxfId="4111" priority="516"/>
    <cfRule type="duplicateValues" dxfId="4110" priority="517"/>
    <cfRule type="duplicateValues" dxfId="4109" priority="518"/>
    <cfRule type="duplicateValues" dxfId="4108" priority="519"/>
    <cfRule type="duplicateValues" dxfId="4107" priority="521"/>
    <cfRule type="duplicateValues" dxfId="4106" priority="522"/>
    <cfRule type="duplicateValues" dxfId="4105" priority="523"/>
    <cfRule type="duplicateValues" dxfId="4104" priority="524"/>
    <cfRule type="duplicateValues" dxfId="4103" priority="525"/>
    <cfRule type="duplicateValues" dxfId="4102" priority="526"/>
  </conditionalFormatting>
  <conditionalFormatting sqref="D49:D50">
    <cfRule type="duplicateValues" dxfId="4101" priority="6442"/>
    <cfRule type="duplicateValues" dxfId="4100" priority="6453"/>
    <cfRule type="duplicateValues" dxfId="4099" priority="6452"/>
    <cfRule type="duplicateValues" dxfId="4098" priority="6451"/>
    <cfRule type="duplicateValues" dxfId="4097" priority="6439"/>
    <cfRule type="duplicateValues" dxfId="4096" priority="6440"/>
    <cfRule type="duplicateValues" dxfId="4095" priority="6441"/>
    <cfRule type="duplicateValues" dxfId="4094" priority="6449"/>
    <cfRule type="duplicateValues" dxfId="4093" priority="6443"/>
    <cfRule type="duplicateValues" dxfId="4092" priority="6444"/>
    <cfRule type="duplicateValues" dxfId="4091" priority="6445"/>
    <cfRule type="duplicateValues" dxfId="4090" priority="6446"/>
    <cfRule type="duplicateValues" dxfId="4089" priority="6447"/>
    <cfRule type="duplicateValues" dxfId="4088" priority="6448"/>
    <cfRule type="duplicateValues" dxfId="4087" priority="6450"/>
    <cfRule type="duplicateValues" dxfId="4086" priority="6467"/>
    <cfRule type="duplicateValues" dxfId="4085" priority="6466"/>
    <cfRule type="duplicateValues" dxfId="4084" priority="6465"/>
    <cfRule type="duplicateValues" dxfId="4083" priority="6464"/>
    <cfRule type="duplicateValues" dxfId="4082" priority="6463"/>
    <cfRule type="duplicateValues" dxfId="4081" priority="6462"/>
    <cfRule type="duplicateValues" dxfId="4080" priority="6461"/>
    <cfRule type="duplicateValues" dxfId="4079" priority="6460"/>
    <cfRule type="duplicateValues" dxfId="4078" priority="6459"/>
    <cfRule type="duplicateValues" dxfId="4077" priority="6458"/>
    <cfRule type="duplicateValues" dxfId="4076" priority="6457"/>
    <cfRule type="duplicateValues" dxfId="4075" priority="6456"/>
    <cfRule type="duplicateValues" dxfId="4074" priority="6455"/>
    <cfRule type="duplicateValues" dxfId="4073" priority="6454"/>
  </conditionalFormatting>
  <conditionalFormatting sqref="D51:D52">
    <cfRule type="duplicateValues" dxfId="4072" priority="4185"/>
    <cfRule type="duplicateValues" dxfId="4071" priority="4183"/>
    <cfRule type="duplicateValues" dxfId="4070" priority="4184"/>
    <cfRule type="duplicateValues" dxfId="4069" priority="4182"/>
    <cfRule type="duplicateValues" dxfId="4068" priority="4158"/>
    <cfRule type="duplicateValues" dxfId="4067" priority="4160"/>
    <cfRule type="duplicateValues" dxfId="4066" priority="4161"/>
    <cfRule type="duplicateValues" dxfId="4065" priority="4159"/>
    <cfRule type="duplicateValues" dxfId="4064" priority="4162"/>
    <cfRule type="duplicateValues" dxfId="4063" priority="4163"/>
    <cfRule type="duplicateValues" dxfId="4062" priority="4164"/>
    <cfRule type="duplicateValues" dxfId="4061" priority="4165"/>
    <cfRule type="duplicateValues" dxfId="4060" priority="4166"/>
    <cfRule type="duplicateValues" dxfId="4059" priority="4167"/>
    <cfRule type="duplicateValues" dxfId="4058" priority="4168"/>
    <cfRule type="duplicateValues" dxfId="4057" priority="4169"/>
    <cfRule type="duplicateValues" dxfId="4056" priority="4170"/>
    <cfRule type="duplicateValues" dxfId="4055" priority="4171"/>
    <cfRule type="duplicateValues" dxfId="4054" priority="4172"/>
    <cfRule type="duplicateValues" dxfId="4053" priority="4173"/>
    <cfRule type="duplicateValues" dxfId="4052" priority="4174"/>
    <cfRule type="duplicateValues" dxfId="4051" priority="4175"/>
    <cfRule type="duplicateValues" dxfId="4050" priority="4176"/>
    <cfRule type="duplicateValues" dxfId="4049" priority="4177"/>
    <cfRule type="duplicateValues" dxfId="4048" priority="4157"/>
    <cfRule type="duplicateValues" dxfId="4047" priority="4178"/>
    <cfRule type="duplicateValues" dxfId="4046" priority="4179"/>
    <cfRule type="duplicateValues" dxfId="4045" priority="4180"/>
    <cfRule type="duplicateValues" dxfId="4044" priority="4181"/>
  </conditionalFormatting>
  <conditionalFormatting sqref="D53">
    <cfRule type="duplicateValues" dxfId="4043" priority="6414"/>
    <cfRule type="duplicateValues" dxfId="4042" priority="6438"/>
    <cfRule type="duplicateValues" dxfId="4041" priority="6437"/>
    <cfRule type="duplicateValues" dxfId="4040" priority="6436"/>
    <cfRule type="duplicateValues" dxfId="4039" priority="6435"/>
    <cfRule type="duplicateValues" dxfId="4038" priority="6434"/>
    <cfRule type="duplicateValues" dxfId="4037" priority="6433"/>
    <cfRule type="duplicateValues" dxfId="4036" priority="6432"/>
    <cfRule type="duplicateValues" dxfId="4035" priority="6431"/>
    <cfRule type="duplicateValues" dxfId="4034" priority="6430"/>
    <cfRule type="duplicateValues" dxfId="4033" priority="6429"/>
    <cfRule type="duplicateValues" dxfId="4032" priority="6428"/>
    <cfRule type="duplicateValues" dxfId="4031" priority="6427"/>
    <cfRule type="duplicateValues" dxfId="4030" priority="6426"/>
    <cfRule type="duplicateValues" dxfId="4029" priority="6425"/>
    <cfRule type="duplicateValues" dxfId="4028" priority="6424"/>
    <cfRule type="duplicateValues" dxfId="4027" priority="6423"/>
    <cfRule type="duplicateValues" dxfId="4026" priority="6422"/>
    <cfRule type="duplicateValues" dxfId="4025" priority="6421"/>
    <cfRule type="duplicateValues" dxfId="4024" priority="6420"/>
    <cfRule type="duplicateValues" dxfId="4023" priority="6419"/>
    <cfRule type="duplicateValues" dxfId="4022" priority="6418"/>
    <cfRule type="duplicateValues" dxfId="4021" priority="6417"/>
    <cfRule type="duplicateValues" dxfId="4020" priority="6416"/>
    <cfRule type="duplicateValues" dxfId="4019" priority="6415"/>
    <cfRule type="duplicateValues" dxfId="4018" priority="6413"/>
    <cfRule type="duplicateValues" dxfId="4017" priority="6412"/>
    <cfRule type="duplicateValues" dxfId="4016" priority="6411"/>
    <cfRule type="duplicateValues" dxfId="4015" priority="6410"/>
  </conditionalFormatting>
  <conditionalFormatting sqref="D54">
    <cfRule type="duplicateValues" dxfId="4014" priority="6382"/>
    <cfRule type="duplicateValues" dxfId="4013" priority="6391"/>
    <cfRule type="duplicateValues" dxfId="4012" priority="6392"/>
    <cfRule type="duplicateValues" dxfId="4011" priority="6393"/>
    <cfRule type="duplicateValues" dxfId="4010" priority="6394"/>
    <cfRule type="duplicateValues" dxfId="4009" priority="6395"/>
    <cfRule type="duplicateValues" dxfId="4008" priority="6407"/>
    <cfRule type="duplicateValues" dxfId="4007" priority="6396"/>
    <cfRule type="duplicateValues" dxfId="4006" priority="6397"/>
    <cfRule type="duplicateValues" dxfId="4005" priority="6398"/>
    <cfRule type="duplicateValues" dxfId="4004" priority="6399"/>
    <cfRule type="duplicateValues" dxfId="4003" priority="6400"/>
    <cfRule type="duplicateValues" dxfId="4002" priority="6401"/>
    <cfRule type="duplicateValues" dxfId="4001" priority="6385"/>
    <cfRule type="duplicateValues" dxfId="4000" priority="6402"/>
    <cfRule type="duplicateValues" dxfId="3999" priority="6403"/>
    <cfRule type="duplicateValues" dxfId="3998" priority="6404"/>
    <cfRule type="duplicateValues" dxfId="3997" priority="6405"/>
    <cfRule type="duplicateValues" dxfId="3996" priority="6390"/>
    <cfRule type="duplicateValues" dxfId="3995" priority="6384"/>
    <cfRule type="duplicateValues" dxfId="3994" priority="6409"/>
    <cfRule type="duplicateValues" dxfId="3993" priority="6383"/>
    <cfRule type="duplicateValues" dxfId="3992" priority="6381"/>
    <cfRule type="duplicateValues" dxfId="3991" priority="6406"/>
    <cfRule type="duplicateValues" dxfId="3990" priority="6386"/>
    <cfRule type="duplicateValues" dxfId="3989" priority="6408"/>
    <cfRule type="duplicateValues" dxfId="3988" priority="6387"/>
    <cfRule type="duplicateValues" dxfId="3987" priority="6388"/>
    <cfRule type="duplicateValues" dxfId="3986" priority="6389"/>
  </conditionalFormatting>
  <conditionalFormatting sqref="D55">
    <cfRule type="duplicateValues" dxfId="3985" priority="4128"/>
    <cfRule type="duplicateValues" dxfId="3984" priority="4129"/>
    <cfRule type="duplicateValues" dxfId="3983" priority="4130"/>
    <cfRule type="duplicateValues" dxfId="3982" priority="4131"/>
    <cfRule type="duplicateValues" dxfId="3981" priority="4132"/>
    <cfRule type="duplicateValues" dxfId="3980" priority="4133"/>
    <cfRule type="duplicateValues" dxfId="3979" priority="4134"/>
    <cfRule type="duplicateValues" dxfId="3978" priority="4135"/>
    <cfRule type="duplicateValues" dxfId="3977" priority="4136"/>
    <cfRule type="duplicateValues" dxfId="3976" priority="4146"/>
    <cfRule type="duplicateValues" dxfId="3975" priority="4147"/>
    <cfRule type="duplicateValues" dxfId="3974" priority="4149"/>
    <cfRule type="duplicateValues" dxfId="3973" priority="4150"/>
    <cfRule type="duplicateValues" dxfId="3972" priority="4151"/>
    <cfRule type="duplicateValues" dxfId="3971" priority="4138"/>
    <cfRule type="duplicateValues" dxfId="3970" priority="4153"/>
    <cfRule type="duplicateValues" dxfId="3969" priority="4154"/>
    <cfRule type="duplicateValues" dxfId="3968" priority="4155"/>
    <cfRule type="duplicateValues" dxfId="3967" priority="4156"/>
    <cfRule type="duplicateValues" dxfId="3966" priority="4148"/>
    <cfRule type="duplicateValues" dxfId="3965" priority="4139"/>
    <cfRule type="duplicateValues" dxfId="3964" priority="4137"/>
    <cfRule type="duplicateValues" dxfId="3963" priority="4140"/>
    <cfRule type="duplicateValues" dxfId="3962" priority="4141"/>
    <cfRule type="duplicateValues" dxfId="3961" priority="4142"/>
    <cfRule type="duplicateValues" dxfId="3960" priority="4143"/>
    <cfRule type="duplicateValues" dxfId="3959" priority="4144"/>
    <cfRule type="duplicateValues" dxfId="3958" priority="4145"/>
    <cfRule type="duplicateValues" dxfId="3957" priority="4152"/>
  </conditionalFormatting>
  <conditionalFormatting sqref="D56">
    <cfRule type="duplicateValues" dxfId="3956" priority="6371"/>
    <cfRule type="duplicateValues" dxfId="3955" priority="6370"/>
    <cfRule type="duplicateValues" dxfId="3954" priority="6369"/>
    <cfRule type="duplicateValues" dxfId="3953" priority="6368"/>
    <cfRule type="duplicateValues" dxfId="3952" priority="6367"/>
    <cfRule type="duplicateValues" dxfId="3951" priority="6366"/>
    <cfRule type="duplicateValues" dxfId="3950" priority="6365"/>
    <cfRule type="duplicateValues" dxfId="3949" priority="6364"/>
    <cfRule type="duplicateValues" dxfId="3948" priority="6362"/>
    <cfRule type="duplicateValues" dxfId="3947" priority="6361"/>
    <cfRule type="duplicateValues" dxfId="3946" priority="6360"/>
    <cfRule type="duplicateValues" dxfId="3945" priority="6359"/>
    <cfRule type="duplicateValues" dxfId="3944" priority="6358"/>
    <cfRule type="duplicateValues" dxfId="3943" priority="6357"/>
    <cfRule type="duplicateValues" dxfId="3942" priority="6353"/>
    <cfRule type="duplicateValues" dxfId="3941" priority="6356"/>
    <cfRule type="duplicateValues" dxfId="3940" priority="6355"/>
    <cfRule type="duplicateValues" dxfId="3939" priority="6352"/>
    <cfRule type="duplicateValues" dxfId="3938" priority="6363"/>
    <cfRule type="duplicateValues" dxfId="3937" priority="6380"/>
    <cfRule type="duplicateValues" dxfId="3936" priority="6379"/>
    <cfRule type="duplicateValues" dxfId="3935" priority="6378"/>
    <cfRule type="duplicateValues" dxfId="3934" priority="6377"/>
    <cfRule type="duplicateValues" dxfId="3933" priority="6376"/>
    <cfRule type="duplicateValues" dxfId="3932" priority="6375"/>
    <cfRule type="duplicateValues" dxfId="3931" priority="6354"/>
    <cfRule type="duplicateValues" dxfId="3930" priority="6374"/>
    <cfRule type="duplicateValues" dxfId="3929" priority="6373"/>
    <cfRule type="duplicateValues" dxfId="3928" priority="6372"/>
  </conditionalFormatting>
  <conditionalFormatting sqref="D57">
    <cfRule type="duplicateValues" dxfId="3927" priority="6347"/>
    <cfRule type="duplicateValues" dxfId="3926" priority="6327"/>
    <cfRule type="duplicateValues" dxfId="3925" priority="6328"/>
    <cfRule type="duplicateValues" dxfId="3924" priority="6329"/>
    <cfRule type="duplicateValues" dxfId="3923" priority="6331"/>
    <cfRule type="duplicateValues" dxfId="3922" priority="6332"/>
    <cfRule type="duplicateValues" dxfId="3921" priority="6350"/>
    <cfRule type="duplicateValues" dxfId="3920" priority="6340"/>
    <cfRule type="duplicateValues" dxfId="3919" priority="6341"/>
    <cfRule type="duplicateValues" dxfId="3918" priority="6342"/>
    <cfRule type="duplicateValues" dxfId="3917" priority="6343"/>
    <cfRule type="duplicateValues" dxfId="3916" priority="6344"/>
    <cfRule type="duplicateValues" dxfId="3915" priority="6345"/>
    <cfRule type="duplicateValues" dxfId="3914" priority="6346"/>
    <cfRule type="duplicateValues" dxfId="3913" priority="6324"/>
    <cfRule type="duplicateValues" dxfId="3912" priority="6348"/>
    <cfRule type="duplicateValues" dxfId="3911" priority="6349"/>
    <cfRule type="duplicateValues" dxfId="3910" priority="6351"/>
    <cfRule type="duplicateValues" dxfId="3909" priority="6330"/>
    <cfRule type="duplicateValues" dxfId="3908" priority="6323"/>
    <cfRule type="duplicateValues" dxfId="3907" priority="6333"/>
    <cfRule type="duplicateValues" dxfId="3906" priority="6334"/>
    <cfRule type="duplicateValues" dxfId="3905" priority="6335"/>
    <cfRule type="duplicateValues" dxfId="3904" priority="6336"/>
    <cfRule type="duplicateValues" dxfId="3903" priority="6337"/>
    <cfRule type="duplicateValues" dxfId="3902" priority="6339"/>
    <cfRule type="duplicateValues" dxfId="3901" priority="6338"/>
    <cfRule type="duplicateValues" dxfId="3900" priority="6325"/>
    <cfRule type="duplicateValues" dxfId="3899" priority="6326"/>
  </conditionalFormatting>
  <conditionalFormatting sqref="D58:D59">
    <cfRule type="duplicateValues" dxfId="3898" priority="11046"/>
    <cfRule type="duplicateValues" dxfId="3897" priority="11045"/>
    <cfRule type="duplicateValues" dxfId="3896" priority="11044"/>
    <cfRule type="duplicateValues" dxfId="3895" priority="11043"/>
    <cfRule type="duplicateValues" dxfId="3894" priority="11042"/>
    <cfRule type="duplicateValues" dxfId="3893" priority="11041"/>
    <cfRule type="duplicateValues" dxfId="3892" priority="11036"/>
    <cfRule type="duplicateValues" dxfId="3891" priority="11037"/>
    <cfRule type="duplicateValues" dxfId="3890" priority="11038"/>
    <cfRule type="duplicateValues" dxfId="3889" priority="11022"/>
    <cfRule type="duplicateValues" dxfId="3888" priority="11039"/>
    <cfRule type="duplicateValues" dxfId="3887" priority="11040"/>
    <cfRule type="duplicateValues" dxfId="3886" priority="11030"/>
    <cfRule type="duplicateValues" dxfId="3885" priority="11031"/>
    <cfRule type="duplicateValues" dxfId="3884" priority="11032"/>
    <cfRule type="duplicateValues" dxfId="3883" priority="11034"/>
    <cfRule type="duplicateValues" dxfId="3882" priority="11047"/>
    <cfRule type="duplicateValues" dxfId="3881" priority="11023"/>
    <cfRule type="duplicateValues" dxfId="3880" priority="11033"/>
    <cfRule type="duplicateValues" dxfId="3879" priority="11035"/>
    <cfRule type="duplicateValues" dxfId="3878" priority="11019"/>
    <cfRule type="duplicateValues" dxfId="3877" priority="11020"/>
    <cfRule type="duplicateValues" dxfId="3876" priority="11021"/>
    <cfRule type="duplicateValues" dxfId="3875" priority="11029"/>
    <cfRule type="duplicateValues" dxfId="3874" priority="11028"/>
    <cfRule type="duplicateValues" dxfId="3873" priority="11027"/>
    <cfRule type="duplicateValues" dxfId="3872" priority="11026"/>
    <cfRule type="duplicateValues" dxfId="3871" priority="11025"/>
    <cfRule type="duplicateValues" dxfId="3870" priority="11024"/>
  </conditionalFormatting>
  <conditionalFormatting sqref="D60:D61">
    <cfRule type="duplicateValues" dxfId="3869" priority="895"/>
    <cfRule type="duplicateValues" dxfId="3868" priority="894"/>
    <cfRule type="duplicateValues" dxfId="3867" priority="893"/>
    <cfRule type="duplicateValues" dxfId="3866" priority="892"/>
    <cfRule type="duplicateValues" dxfId="3865" priority="891"/>
    <cfRule type="duplicateValues" dxfId="3864" priority="890"/>
    <cfRule type="duplicateValues" dxfId="3863" priority="889"/>
    <cfRule type="duplicateValues" dxfId="3862" priority="910"/>
    <cfRule type="duplicateValues" dxfId="3861" priority="897"/>
    <cfRule type="duplicateValues" dxfId="3860" priority="911"/>
    <cfRule type="duplicateValues" dxfId="3859" priority="912"/>
    <cfRule type="duplicateValues" dxfId="3858" priority="913"/>
    <cfRule type="duplicateValues" dxfId="3857" priority="914"/>
    <cfRule type="duplicateValues" dxfId="3856" priority="915"/>
    <cfRule type="duplicateValues" dxfId="3855" priority="904"/>
    <cfRule type="duplicateValues" dxfId="3854" priority="896"/>
    <cfRule type="duplicateValues" dxfId="3853" priority="903"/>
    <cfRule type="duplicateValues" dxfId="3852" priority="902"/>
    <cfRule type="duplicateValues" dxfId="3851" priority="901"/>
    <cfRule type="duplicateValues" dxfId="3850" priority="900"/>
    <cfRule type="duplicateValues" dxfId="3849" priority="899"/>
    <cfRule type="duplicateValues" dxfId="3848" priority="898"/>
    <cfRule type="duplicateValues" dxfId="3847" priority="905"/>
    <cfRule type="duplicateValues" dxfId="3846" priority="887"/>
    <cfRule type="duplicateValues" dxfId="3845" priority="888"/>
    <cfRule type="duplicateValues" dxfId="3844" priority="906"/>
    <cfRule type="duplicateValues" dxfId="3843" priority="907"/>
    <cfRule type="duplicateValues" dxfId="3842" priority="908"/>
    <cfRule type="duplicateValues" dxfId="3841" priority="909"/>
  </conditionalFormatting>
  <conditionalFormatting sqref="D60:D66">
    <cfRule type="duplicateValues" dxfId="3840" priority="799"/>
  </conditionalFormatting>
  <conditionalFormatting sqref="D62:D63">
    <cfRule type="duplicateValues" dxfId="3839" priority="857"/>
    <cfRule type="duplicateValues" dxfId="3838" priority="850"/>
    <cfRule type="duplicateValues" dxfId="3837" priority="849"/>
    <cfRule type="duplicateValues" dxfId="3836" priority="843"/>
    <cfRule type="duplicateValues" dxfId="3835" priority="848"/>
    <cfRule type="duplicateValues" dxfId="3834" priority="847"/>
    <cfRule type="duplicateValues" dxfId="3833" priority="846"/>
    <cfRule type="duplicateValues" dxfId="3832" priority="845"/>
    <cfRule type="duplicateValues" dxfId="3831" priority="844"/>
    <cfRule type="duplicateValues" dxfId="3830" priority="842"/>
    <cfRule type="duplicateValues" dxfId="3829" priority="841"/>
    <cfRule type="duplicateValues" dxfId="3828" priority="840"/>
    <cfRule type="duplicateValues" dxfId="3827" priority="839"/>
    <cfRule type="duplicateValues" dxfId="3826" priority="838"/>
    <cfRule type="duplicateValues" dxfId="3825" priority="851"/>
    <cfRule type="duplicateValues" dxfId="3824" priority="836"/>
    <cfRule type="duplicateValues" dxfId="3823" priority="835"/>
    <cfRule type="duplicateValues" dxfId="3822" priority="834"/>
    <cfRule type="duplicateValues" dxfId="3821" priority="832"/>
    <cfRule type="duplicateValues" dxfId="3820" priority="831"/>
    <cfRule type="duplicateValues" dxfId="3819" priority="830"/>
    <cfRule type="duplicateValues" dxfId="3818" priority="829"/>
    <cfRule type="duplicateValues" dxfId="3817" priority="833"/>
    <cfRule type="duplicateValues" dxfId="3816" priority="856"/>
    <cfRule type="duplicateValues" dxfId="3815" priority="855"/>
    <cfRule type="duplicateValues" dxfId="3814" priority="854"/>
    <cfRule type="duplicateValues" dxfId="3813" priority="853"/>
    <cfRule type="duplicateValues" dxfId="3812" priority="852"/>
    <cfRule type="duplicateValues" dxfId="3811" priority="837"/>
  </conditionalFormatting>
  <conditionalFormatting sqref="D64">
    <cfRule type="duplicateValues" dxfId="3810" priority="880"/>
    <cfRule type="duplicateValues" dxfId="3809" priority="881"/>
    <cfRule type="duplicateValues" dxfId="3808" priority="882"/>
    <cfRule type="duplicateValues" dxfId="3807" priority="883"/>
    <cfRule type="duplicateValues" dxfId="3806" priority="884"/>
    <cfRule type="duplicateValues" dxfId="3805" priority="885"/>
    <cfRule type="duplicateValues" dxfId="3804" priority="886"/>
    <cfRule type="duplicateValues" dxfId="3803" priority="867"/>
    <cfRule type="duplicateValues" dxfId="3802" priority="858"/>
    <cfRule type="duplicateValues" dxfId="3801" priority="859"/>
    <cfRule type="duplicateValues" dxfId="3800" priority="860"/>
    <cfRule type="duplicateValues" dxfId="3799" priority="861"/>
    <cfRule type="duplicateValues" dxfId="3798" priority="862"/>
    <cfRule type="duplicateValues" dxfId="3797" priority="863"/>
    <cfRule type="duplicateValues" dxfId="3796" priority="864"/>
    <cfRule type="duplicateValues" dxfId="3795" priority="865"/>
    <cfRule type="duplicateValues" dxfId="3794" priority="866"/>
    <cfRule type="duplicateValues" dxfId="3793" priority="868"/>
    <cfRule type="duplicateValues" dxfId="3792" priority="869"/>
    <cfRule type="duplicateValues" dxfId="3791" priority="870"/>
    <cfRule type="duplicateValues" dxfId="3790" priority="871"/>
    <cfRule type="duplicateValues" dxfId="3789" priority="872"/>
    <cfRule type="duplicateValues" dxfId="3788" priority="873"/>
    <cfRule type="duplicateValues" dxfId="3787" priority="874"/>
    <cfRule type="duplicateValues" dxfId="3786" priority="875"/>
    <cfRule type="duplicateValues" dxfId="3785" priority="876"/>
    <cfRule type="duplicateValues" dxfId="3784" priority="877"/>
    <cfRule type="duplicateValues" dxfId="3783" priority="878"/>
    <cfRule type="duplicateValues" dxfId="3782" priority="879"/>
  </conditionalFormatting>
  <conditionalFormatting sqref="D65:D66">
    <cfRule type="duplicateValues" dxfId="3781" priority="826"/>
    <cfRule type="duplicateValues" dxfId="3780" priority="812"/>
    <cfRule type="duplicateValues" dxfId="3779" priority="811"/>
    <cfRule type="duplicateValues" dxfId="3778" priority="810"/>
    <cfRule type="duplicateValues" dxfId="3777" priority="809"/>
    <cfRule type="duplicateValues" dxfId="3776" priority="808"/>
    <cfRule type="duplicateValues" dxfId="3775" priority="807"/>
    <cfRule type="duplicateValues" dxfId="3774" priority="828"/>
    <cfRule type="duplicateValues" dxfId="3773" priority="827"/>
    <cfRule type="duplicateValues" dxfId="3772" priority="817"/>
    <cfRule type="duplicateValues" dxfId="3771" priority="825"/>
    <cfRule type="duplicateValues" dxfId="3770" priority="824"/>
    <cfRule type="duplicateValues" dxfId="3769" priority="823"/>
    <cfRule type="duplicateValues" dxfId="3768" priority="822"/>
    <cfRule type="duplicateValues" dxfId="3767" priority="821"/>
    <cfRule type="duplicateValues" dxfId="3766" priority="820"/>
    <cfRule type="duplicateValues" dxfId="3765" priority="819"/>
    <cfRule type="duplicateValues" dxfId="3764" priority="818"/>
    <cfRule type="duplicateValues" dxfId="3763" priority="814"/>
    <cfRule type="duplicateValues" dxfId="3762" priority="816"/>
    <cfRule type="duplicateValues" dxfId="3761" priority="813"/>
    <cfRule type="duplicateValues" dxfId="3760" priority="800"/>
    <cfRule type="duplicateValues" dxfId="3759" priority="801"/>
    <cfRule type="duplicateValues" dxfId="3758" priority="802"/>
    <cfRule type="duplicateValues" dxfId="3757" priority="803"/>
    <cfRule type="duplicateValues" dxfId="3756" priority="804"/>
    <cfRule type="duplicateValues" dxfId="3755" priority="805"/>
    <cfRule type="duplicateValues" dxfId="3754" priority="806"/>
    <cfRule type="duplicateValues" dxfId="3753" priority="815"/>
  </conditionalFormatting>
  <conditionalFormatting sqref="D67">
    <cfRule type="duplicateValues" dxfId="3752" priority="6260"/>
    <cfRule type="duplicateValues" dxfId="3751" priority="6264"/>
    <cfRule type="duplicateValues" dxfId="3750" priority="6263"/>
    <cfRule type="duplicateValues" dxfId="3749" priority="6262"/>
    <cfRule type="duplicateValues" dxfId="3748" priority="6261"/>
    <cfRule type="duplicateValues" dxfId="3747" priority="6257"/>
    <cfRule type="duplicateValues" dxfId="3746" priority="6258"/>
    <cfRule type="duplicateValues" dxfId="3745" priority="6259"/>
  </conditionalFormatting>
  <conditionalFormatting sqref="D68">
    <cfRule type="duplicateValues" dxfId="3744" priority="6256"/>
    <cfRule type="duplicateValues" dxfId="3743" priority="6253"/>
    <cfRule type="duplicateValues" dxfId="3742" priority="6254"/>
    <cfRule type="duplicateValues" dxfId="3741" priority="6252"/>
    <cfRule type="duplicateValues" dxfId="3740" priority="6255"/>
    <cfRule type="duplicateValues" dxfId="3739" priority="6249"/>
    <cfRule type="duplicateValues" dxfId="3738" priority="6250"/>
    <cfRule type="duplicateValues" dxfId="3737" priority="6251"/>
  </conditionalFormatting>
  <conditionalFormatting sqref="D69:D70">
    <cfRule type="duplicateValues" dxfId="3736" priority="4028"/>
    <cfRule type="duplicateValues" dxfId="3735" priority="4029"/>
    <cfRule type="duplicateValues" dxfId="3734" priority="4030"/>
    <cfRule type="duplicateValues" dxfId="3733" priority="4031"/>
    <cfRule type="duplicateValues" dxfId="3732" priority="4033"/>
    <cfRule type="duplicateValues" dxfId="3731" priority="4034"/>
    <cfRule type="duplicateValues" dxfId="3730" priority="4022"/>
    <cfRule type="duplicateValues" dxfId="3729" priority="4032"/>
    <cfRule type="duplicateValues" dxfId="3728" priority="4023"/>
    <cfRule type="duplicateValues" dxfId="3727" priority="4037"/>
    <cfRule type="duplicateValues" dxfId="3726" priority="4038"/>
    <cfRule type="duplicateValues" dxfId="3725" priority="4035"/>
    <cfRule type="duplicateValues" dxfId="3724" priority="4021"/>
    <cfRule type="duplicateValues" dxfId="3723" priority="4020"/>
    <cfRule type="duplicateValues" dxfId="3722" priority="4019"/>
    <cfRule type="duplicateValues" dxfId="3721" priority="4018"/>
    <cfRule type="duplicateValues" dxfId="3720" priority="4017"/>
    <cfRule type="duplicateValues" dxfId="3719" priority="4016"/>
    <cfRule type="duplicateValues" dxfId="3718" priority="4015"/>
    <cfRule type="duplicateValues" dxfId="3717" priority="4026"/>
    <cfRule type="duplicateValues" dxfId="3716" priority="4013"/>
    <cfRule type="duplicateValues" dxfId="3715" priority="4012"/>
    <cfRule type="duplicateValues" dxfId="3714" priority="4039"/>
    <cfRule type="duplicateValues" dxfId="3713" priority="4040"/>
    <cfRule type="duplicateValues" dxfId="3712" priority="4024"/>
    <cfRule type="duplicateValues" dxfId="3711" priority="4025"/>
    <cfRule type="duplicateValues" dxfId="3710" priority="4027"/>
    <cfRule type="duplicateValues" dxfId="3709" priority="4036"/>
    <cfRule type="duplicateValues" dxfId="3708" priority="4014"/>
  </conditionalFormatting>
  <conditionalFormatting sqref="D71:D72">
    <cfRule type="duplicateValues" dxfId="3707" priority="6225"/>
    <cfRule type="duplicateValues" dxfId="3706" priority="6224"/>
    <cfRule type="duplicateValues" dxfId="3705" priority="6222"/>
    <cfRule type="duplicateValues" dxfId="3704" priority="6221"/>
    <cfRule type="duplicateValues" dxfId="3703" priority="6220"/>
    <cfRule type="duplicateValues" dxfId="3702" priority="6223"/>
    <cfRule type="duplicateValues" dxfId="3701" priority="6243"/>
    <cfRule type="duplicateValues" dxfId="3700" priority="6242"/>
    <cfRule type="duplicateValues" dxfId="3699" priority="6241"/>
    <cfRule type="duplicateValues" dxfId="3698" priority="6240"/>
    <cfRule type="duplicateValues" dxfId="3697" priority="6239"/>
    <cfRule type="duplicateValues" dxfId="3696" priority="6238"/>
    <cfRule type="duplicateValues" dxfId="3695" priority="6237"/>
    <cfRule type="duplicateValues" dxfId="3694" priority="6236"/>
    <cfRule type="duplicateValues" dxfId="3693" priority="6235"/>
    <cfRule type="duplicateValues" dxfId="3692" priority="6234"/>
    <cfRule type="duplicateValues" dxfId="3691" priority="6233"/>
    <cfRule type="duplicateValues" dxfId="3690" priority="6248"/>
    <cfRule type="duplicateValues" dxfId="3689" priority="6247"/>
    <cfRule type="duplicateValues" dxfId="3688" priority="6246"/>
    <cfRule type="duplicateValues" dxfId="3687" priority="6245"/>
    <cfRule type="duplicateValues" dxfId="3686" priority="6244"/>
    <cfRule type="duplicateValues" dxfId="3685" priority="6232"/>
    <cfRule type="duplicateValues" dxfId="3684" priority="6231"/>
    <cfRule type="duplicateValues" dxfId="3683" priority="6230"/>
    <cfRule type="duplicateValues" dxfId="3682" priority="6229"/>
    <cfRule type="duplicateValues" dxfId="3681" priority="6228"/>
    <cfRule type="duplicateValues" dxfId="3680" priority="6227"/>
    <cfRule type="duplicateValues" dxfId="3679" priority="6226"/>
  </conditionalFormatting>
  <conditionalFormatting sqref="D73">
    <cfRule type="duplicateValues" dxfId="3678" priority="6212"/>
    <cfRule type="duplicateValues" dxfId="3677" priority="6213"/>
    <cfRule type="duplicateValues" dxfId="3676" priority="6214"/>
    <cfRule type="duplicateValues" dxfId="3675" priority="6215"/>
    <cfRule type="duplicateValues" dxfId="3674" priority="6216"/>
    <cfRule type="duplicateValues" dxfId="3673" priority="6217"/>
    <cfRule type="duplicateValues" dxfId="3672" priority="6218"/>
    <cfRule type="duplicateValues" dxfId="3671" priority="6219"/>
    <cfRule type="duplicateValues" dxfId="3670" priority="6208"/>
    <cfRule type="duplicateValues" dxfId="3669" priority="6191"/>
    <cfRule type="duplicateValues" dxfId="3668" priority="6192"/>
    <cfRule type="duplicateValues" dxfId="3667" priority="6193"/>
    <cfRule type="duplicateValues" dxfId="3666" priority="6194"/>
    <cfRule type="duplicateValues" dxfId="3665" priority="6195"/>
    <cfRule type="duplicateValues" dxfId="3664" priority="6196"/>
    <cfRule type="duplicateValues" dxfId="3663" priority="6197"/>
    <cfRule type="duplicateValues" dxfId="3662" priority="6198"/>
    <cfRule type="duplicateValues" dxfId="3661" priority="6199"/>
    <cfRule type="duplicateValues" dxfId="3660" priority="6209"/>
    <cfRule type="duplicateValues" dxfId="3659" priority="6203"/>
    <cfRule type="duplicateValues" dxfId="3658" priority="6210"/>
    <cfRule type="duplicateValues" dxfId="3657" priority="6211"/>
    <cfRule type="duplicateValues" dxfId="3656" priority="6200"/>
    <cfRule type="duplicateValues" dxfId="3655" priority="6201"/>
    <cfRule type="duplicateValues" dxfId="3654" priority="6202"/>
    <cfRule type="duplicateValues" dxfId="3653" priority="6204"/>
    <cfRule type="duplicateValues" dxfId="3652" priority="6205"/>
    <cfRule type="duplicateValues" dxfId="3651" priority="6206"/>
    <cfRule type="duplicateValues" dxfId="3650" priority="6207"/>
  </conditionalFormatting>
  <conditionalFormatting sqref="D74:D75">
    <cfRule type="duplicateValues" dxfId="3649" priority="4007"/>
    <cfRule type="duplicateValues" dxfId="3648" priority="4011"/>
    <cfRule type="duplicateValues" dxfId="3647" priority="4010"/>
    <cfRule type="duplicateValues" dxfId="3646" priority="4009"/>
    <cfRule type="duplicateValues" dxfId="3645" priority="4008"/>
    <cfRule type="duplicateValues" dxfId="3644" priority="3983"/>
    <cfRule type="duplicateValues" dxfId="3643" priority="3984"/>
    <cfRule type="duplicateValues" dxfId="3642" priority="3985"/>
    <cfRule type="duplicateValues" dxfId="3641" priority="3986"/>
    <cfRule type="duplicateValues" dxfId="3640" priority="3987"/>
    <cfRule type="duplicateValues" dxfId="3639" priority="3988"/>
    <cfRule type="duplicateValues" dxfId="3638" priority="3989"/>
    <cfRule type="duplicateValues" dxfId="3637" priority="3990"/>
    <cfRule type="duplicateValues" dxfId="3636" priority="3991"/>
    <cfRule type="duplicateValues" dxfId="3635" priority="3992"/>
    <cfRule type="duplicateValues" dxfId="3634" priority="3993"/>
    <cfRule type="duplicateValues" dxfId="3633" priority="3994"/>
    <cfRule type="duplicateValues" dxfId="3632" priority="3995"/>
    <cfRule type="duplicateValues" dxfId="3631" priority="3996"/>
    <cfRule type="duplicateValues" dxfId="3630" priority="3997"/>
    <cfRule type="duplicateValues" dxfId="3629" priority="3998"/>
    <cfRule type="duplicateValues" dxfId="3628" priority="3999"/>
    <cfRule type="duplicateValues" dxfId="3627" priority="4000"/>
    <cfRule type="duplicateValues" dxfId="3626" priority="4001"/>
    <cfRule type="duplicateValues" dxfId="3625" priority="4002"/>
    <cfRule type="duplicateValues" dxfId="3624" priority="4003"/>
    <cfRule type="duplicateValues" dxfId="3623" priority="4004"/>
    <cfRule type="duplicateValues" dxfId="3622" priority="4005"/>
    <cfRule type="duplicateValues" dxfId="3621" priority="4006"/>
  </conditionalFormatting>
  <conditionalFormatting sqref="D76">
    <cfRule type="duplicateValues" dxfId="3620" priority="6169"/>
    <cfRule type="duplicateValues" dxfId="3619" priority="6168"/>
    <cfRule type="duplicateValues" dxfId="3618" priority="6167"/>
    <cfRule type="duplicateValues" dxfId="3617" priority="6166"/>
    <cfRule type="duplicateValues" dxfId="3616" priority="6165"/>
    <cfRule type="duplicateValues" dxfId="3615" priority="6164"/>
    <cfRule type="duplicateValues" dxfId="3614" priority="6163"/>
    <cfRule type="duplicateValues" dxfId="3613" priority="6162"/>
    <cfRule type="duplicateValues" dxfId="3612" priority="6190"/>
    <cfRule type="duplicateValues" dxfId="3611" priority="6189"/>
    <cfRule type="duplicateValues" dxfId="3610" priority="6188"/>
    <cfRule type="duplicateValues" dxfId="3609" priority="6187"/>
    <cfRule type="duplicateValues" dxfId="3608" priority="6186"/>
    <cfRule type="duplicateValues" dxfId="3607" priority="6185"/>
    <cfRule type="duplicateValues" dxfId="3606" priority="6184"/>
    <cfRule type="duplicateValues" dxfId="3605" priority="6183"/>
    <cfRule type="duplicateValues" dxfId="3604" priority="6182"/>
    <cfRule type="duplicateValues" dxfId="3603" priority="6181"/>
    <cfRule type="duplicateValues" dxfId="3602" priority="6180"/>
    <cfRule type="duplicateValues" dxfId="3601" priority="6179"/>
    <cfRule type="duplicateValues" dxfId="3600" priority="6178"/>
    <cfRule type="duplicateValues" dxfId="3599" priority="6177"/>
    <cfRule type="duplicateValues" dxfId="3598" priority="6176"/>
    <cfRule type="duplicateValues" dxfId="3597" priority="6175"/>
    <cfRule type="duplicateValues" dxfId="3596" priority="6174"/>
    <cfRule type="duplicateValues" dxfId="3595" priority="6173"/>
    <cfRule type="duplicateValues" dxfId="3594" priority="6172"/>
    <cfRule type="duplicateValues" dxfId="3593" priority="6171"/>
    <cfRule type="duplicateValues" dxfId="3592" priority="6170"/>
  </conditionalFormatting>
  <conditionalFormatting sqref="D77">
    <cfRule type="duplicateValues" dxfId="3591" priority="3971"/>
    <cfRule type="duplicateValues" dxfId="3590" priority="3970"/>
    <cfRule type="duplicateValues" dxfId="3589" priority="3969"/>
    <cfRule type="duplicateValues" dxfId="3588" priority="3968"/>
    <cfRule type="duplicateValues" dxfId="3587" priority="3967"/>
    <cfRule type="duplicateValues" dxfId="3586" priority="3966"/>
    <cfRule type="duplicateValues" dxfId="3585" priority="3965"/>
    <cfRule type="duplicateValues" dxfId="3584" priority="3964"/>
    <cfRule type="duplicateValues" dxfId="3583" priority="3963"/>
    <cfRule type="duplicateValues" dxfId="3582" priority="3962"/>
    <cfRule type="duplicateValues" dxfId="3581" priority="3961"/>
    <cfRule type="duplicateValues" dxfId="3580" priority="3960"/>
    <cfRule type="duplicateValues" dxfId="3579" priority="3979"/>
    <cfRule type="duplicateValues" dxfId="3578" priority="3980"/>
    <cfRule type="duplicateValues" dxfId="3577" priority="3972"/>
    <cfRule type="duplicateValues" dxfId="3576" priority="3981"/>
    <cfRule type="duplicateValues" dxfId="3575" priority="3982"/>
    <cfRule type="duplicateValues" dxfId="3574" priority="3957"/>
    <cfRule type="duplicateValues" dxfId="3573" priority="3958"/>
    <cfRule type="duplicateValues" dxfId="3572" priority="3959"/>
    <cfRule type="duplicateValues" dxfId="3571" priority="3954"/>
    <cfRule type="duplicateValues" dxfId="3570" priority="3956"/>
    <cfRule type="duplicateValues" dxfId="3569" priority="3973"/>
    <cfRule type="duplicateValues" dxfId="3568" priority="3974"/>
    <cfRule type="duplicateValues" dxfId="3567" priority="3975"/>
    <cfRule type="duplicateValues" dxfId="3566" priority="3976"/>
    <cfRule type="duplicateValues" dxfId="3565" priority="3977"/>
    <cfRule type="duplicateValues" dxfId="3564" priority="3978"/>
    <cfRule type="duplicateValues" dxfId="3563" priority="3955"/>
  </conditionalFormatting>
  <conditionalFormatting sqref="D78:D79">
    <cfRule type="duplicateValues" dxfId="3562" priority="6144"/>
    <cfRule type="duplicateValues" dxfId="3561" priority="6143"/>
    <cfRule type="duplicateValues" dxfId="3560" priority="6141"/>
    <cfRule type="duplicateValues" dxfId="3559" priority="6140"/>
    <cfRule type="duplicateValues" dxfId="3558" priority="6139"/>
    <cfRule type="duplicateValues" dxfId="3557" priority="6138"/>
    <cfRule type="duplicateValues" dxfId="3556" priority="6137"/>
    <cfRule type="duplicateValues" dxfId="3555" priority="6136"/>
    <cfRule type="duplicateValues" dxfId="3554" priority="6135"/>
    <cfRule type="duplicateValues" dxfId="3553" priority="6134"/>
    <cfRule type="duplicateValues" dxfId="3552" priority="6133"/>
    <cfRule type="duplicateValues" dxfId="3551" priority="6142"/>
    <cfRule type="duplicateValues" dxfId="3550" priority="6149"/>
    <cfRule type="duplicateValues" dxfId="3549" priority="6146"/>
    <cfRule type="duplicateValues" dxfId="3548" priority="6147"/>
    <cfRule type="duplicateValues" dxfId="3547" priority="6148"/>
    <cfRule type="duplicateValues" dxfId="3546" priority="6150"/>
    <cfRule type="duplicateValues" dxfId="3545" priority="6152"/>
    <cfRule type="duplicateValues" dxfId="3544" priority="6153"/>
    <cfRule type="duplicateValues" dxfId="3543" priority="6160"/>
    <cfRule type="duplicateValues" dxfId="3542" priority="6159"/>
    <cfRule type="duplicateValues" dxfId="3541" priority="6158"/>
    <cfRule type="duplicateValues" dxfId="3540" priority="6157"/>
    <cfRule type="duplicateValues" dxfId="3539" priority="6156"/>
    <cfRule type="duplicateValues" dxfId="3538" priority="6155"/>
    <cfRule type="duplicateValues" dxfId="3537" priority="6151"/>
    <cfRule type="duplicateValues" dxfId="3536" priority="6161"/>
    <cfRule type="duplicateValues" dxfId="3535" priority="6154"/>
    <cfRule type="duplicateValues" dxfId="3534" priority="6145"/>
  </conditionalFormatting>
  <conditionalFormatting sqref="D80">
    <cfRule type="duplicateValues" dxfId="3533" priority="6132"/>
    <cfRule type="duplicateValues" dxfId="3532" priority="6131"/>
    <cfRule type="duplicateValues" dxfId="3531" priority="6130"/>
    <cfRule type="duplicateValues" dxfId="3530" priority="6129"/>
    <cfRule type="duplicateValues" dxfId="3529" priority="6128"/>
    <cfRule type="duplicateValues" dxfId="3528" priority="6127"/>
    <cfRule type="duplicateValues" dxfId="3527" priority="6126"/>
    <cfRule type="duplicateValues" dxfId="3526" priority="6125"/>
    <cfRule type="duplicateValues" dxfId="3525" priority="6124"/>
    <cfRule type="duplicateValues" dxfId="3524" priority="6123"/>
    <cfRule type="duplicateValues" dxfId="3523" priority="6122"/>
    <cfRule type="duplicateValues" dxfId="3522" priority="6121"/>
    <cfRule type="duplicateValues" dxfId="3521" priority="6120"/>
    <cfRule type="duplicateValues" dxfId="3520" priority="6119"/>
    <cfRule type="duplicateValues" dxfId="3519" priority="6111"/>
    <cfRule type="duplicateValues" dxfId="3518" priority="6104"/>
    <cfRule type="duplicateValues" dxfId="3517" priority="6112"/>
    <cfRule type="duplicateValues" dxfId="3516" priority="6105"/>
    <cfRule type="duplicateValues" dxfId="3515" priority="6106"/>
    <cfRule type="duplicateValues" dxfId="3514" priority="6107"/>
    <cfRule type="duplicateValues" dxfId="3513" priority="6108"/>
    <cfRule type="duplicateValues" dxfId="3512" priority="6109"/>
    <cfRule type="duplicateValues" dxfId="3511" priority="6110"/>
    <cfRule type="duplicateValues" dxfId="3510" priority="6113"/>
    <cfRule type="duplicateValues" dxfId="3509" priority="6114"/>
    <cfRule type="duplicateValues" dxfId="3508" priority="6115"/>
    <cfRule type="duplicateValues" dxfId="3507" priority="6116"/>
    <cfRule type="duplicateValues" dxfId="3506" priority="6117"/>
    <cfRule type="duplicateValues" dxfId="3505" priority="6118"/>
  </conditionalFormatting>
  <conditionalFormatting sqref="D81">
    <cfRule type="duplicateValues" dxfId="3504" priority="3869"/>
    <cfRule type="duplicateValues" dxfId="3503" priority="3874"/>
    <cfRule type="duplicateValues" dxfId="3502" priority="3875"/>
    <cfRule type="duplicateValues" dxfId="3501" priority="3876"/>
    <cfRule type="duplicateValues" dxfId="3500" priority="3871"/>
    <cfRule type="duplicateValues" dxfId="3499" priority="3870"/>
    <cfRule type="duplicateValues" dxfId="3498" priority="3872"/>
    <cfRule type="duplicateValues" dxfId="3497" priority="3868"/>
    <cfRule type="duplicateValues" dxfId="3496" priority="3873"/>
    <cfRule type="duplicateValues" dxfId="3495" priority="3877"/>
    <cfRule type="duplicateValues" dxfId="3494" priority="3878"/>
    <cfRule type="duplicateValues" dxfId="3493" priority="3879"/>
    <cfRule type="duplicateValues" dxfId="3492" priority="3880"/>
    <cfRule type="duplicateValues" dxfId="3491" priority="3881"/>
    <cfRule type="duplicateValues" dxfId="3490" priority="3882"/>
    <cfRule type="duplicateValues" dxfId="3489" priority="3886"/>
    <cfRule type="duplicateValues" dxfId="3488" priority="3887"/>
    <cfRule type="duplicateValues" dxfId="3487" priority="3888"/>
    <cfRule type="duplicateValues" dxfId="3486" priority="3889"/>
    <cfRule type="duplicateValues" dxfId="3485" priority="3890"/>
    <cfRule type="duplicateValues" dxfId="3484" priority="3891"/>
    <cfRule type="duplicateValues" dxfId="3483" priority="3867"/>
    <cfRule type="duplicateValues" dxfId="3482" priority="3892"/>
    <cfRule type="duplicateValues" dxfId="3481" priority="3893"/>
    <cfRule type="duplicateValues" dxfId="3480" priority="3894"/>
    <cfRule type="duplicateValues" dxfId="3479" priority="3895"/>
    <cfRule type="duplicateValues" dxfId="3478" priority="3884"/>
    <cfRule type="duplicateValues" dxfId="3477" priority="3885"/>
    <cfRule type="duplicateValues" dxfId="3476" priority="3883"/>
  </conditionalFormatting>
  <conditionalFormatting sqref="D82">
    <cfRule type="duplicateValues" dxfId="3475" priority="6093"/>
    <cfRule type="duplicateValues" dxfId="3474" priority="6094"/>
    <cfRule type="duplicateValues" dxfId="3473" priority="6095"/>
    <cfRule type="duplicateValues" dxfId="3472" priority="6096"/>
    <cfRule type="duplicateValues" dxfId="3471" priority="6097"/>
    <cfRule type="duplicateValues" dxfId="3470" priority="6098"/>
    <cfRule type="duplicateValues" dxfId="3469" priority="6099"/>
    <cfRule type="duplicateValues" dxfId="3468" priority="6100"/>
    <cfRule type="duplicateValues" dxfId="3467" priority="6101"/>
    <cfRule type="duplicateValues" dxfId="3466" priority="6102"/>
    <cfRule type="duplicateValues" dxfId="3465" priority="6103"/>
    <cfRule type="duplicateValues" dxfId="3464" priority="6075"/>
    <cfRule type="duplicateValues" dxfId="3463" priority="6076"/>
    <cfRule type="duplicateValues" dxfId="3462" priority="6077"/>
    <cfRule type="duplicateValues" dxfId="3461" priority="6085"/>
    <cfRule type="duplicateValues" dxfId="3460" priority="6078"/>
    <cfRule type="duplicateValues" dxfId="3459" priority="6079"/>
    <cfRule type="duplicateValues" dxfId="3458" priority="6080"/>
    <cfRule type="duplicateValues" dxfId="3457" priority="6081"/>
    <cfRule type="duplicateValues" dxfId="3456" priority="6082"/>
    <cfRule type="duplicateValues" dxfId="3455" priority="6083"/>
    <cfRule type="duplicateValues" dxfId="3454" priority="6084"/>
    <cfRule type="duplicateValues" dxfId="3453" priority="6086"/>
    <cfRule type="duplicateValues" dxfId="3452" priority="6087"/>
    <cfRule type="duplicateValues" dxfId="3451" priority="6088"/>
    <cfRule type="duplicateValues" dxfId="3450" priority="6089"/>
    <cfRule type="duplicateValues" dxfId="3449" priority="6090"/>
    <cfRule type="duplicateValues" dxfId="3448" priority="6091"/>
    <cfRule type="duplicateValues" dxfId="3447" priority="6092"/>
  </conditionalFormatting>
  <conditionalFormatting sqref="D83:D84">
    <cfRule type="duplicateValues" dxfId="3446" priority="3846"/>
    <cfRule type="duplicateValues" dxfId="3445" priority="3856"/>
    <cfRule type="duplicateValues" dxfId="3444" priority="3857"/>
    <cfRule type="duplicateValues" dxfId="3443" priority="3858"/>
    <cfRule type="duplicateValues" dxfId="3442" priority="3859"/>
    <cfRule type="duplicateValues" dxfId="3441" priority="3860"/>
    <cfRule type="duplicateValues" dxfId="3440" priority="3861"/>
    <cfRule type="duplicateValues" dxfId="3439" priority="3863"/>
    <cfRule type="duplicateValues" dxfId="3438" priority="3840"/>
    <cfRule type="duplicateValues" dxfId="3437" priority="3841"/>
    <cfRule type="duplicateValues" dxfId="3436" priority="3842"/>
    <cfRule type="duplicateValues" dxfId="3435" priority="3843"/>
    <cfRule type="duplicateValues" dxfId="3434" priority="3844"/>
    <cfRule type="duplicateValues" dxfId="3433" priority="3845"/>
    <cfRule type="duplicateValues" dxfId="3432" priority="3862"/>
    <cfRule type="duplicateValues" dxfId="3431" priority="3854"/>
    <cfRule type="duplicateValues" dxfId="3430" priority="3853"/>
    <cfRule type="duplicateValues" dxfId="3429" priority="3852"/>
    <cfRule type="duplicateValues" dxfId="3428" priority="3851"/>
    <cfRule type="duplicateValues" dxfId="3427" priority="3850"/>
    <cfRule type="duplicateValues" dxfId="3426" priority="3849"/>
    <cfRule type="duplicateValues" dxfId="3425" priority="3848"/>
    <cfRule type="duplicateValues" dxfId="3424" priority="3864"/>
    <cfRule type="duplicateValues" dxfId="3423" priority="3865"/>
    <cfRule type="duplicateValues" dxfId="3422" priority="3866"/>
    <cfRule type="duplicateValues" dxfId="3421" priority="3855"/>
    <cfRule type="duplicateValues" dxfId="3420" priority="3839"/>
    <cfRule type="duplicateValues" dxfId="3419" priority="3847"/>
    <cfRule type="duplicateValues" dxfId="3418" priority="3838"/>
  </conditionalFormatting>
  <conditionalFormatting sqref="D85:D86">
    <cfRule type="duplicateValues" dxfId="3417" priority="6053"/>
    <cfRule type="duplicateValues" dxfId="3416" priority="6052"/>
    <cfRule type="duplicateValues" dxfId="3415" priority="6051"/>
    <cfRule type="duplicateValues" dxfId="3414" priority="6050"/>
    <cfRule type="duplicateValues" dxfId="3413" priority="6074"/>
    <cfRule type="duplicateValues" dxfId="3412" priority="6073"/>
    <cfRule type="duplicateValues" dxfId="3411" priority="6072"/>
    <cfRule type="duplicateValues" dxfId="3410" priority="6071"/>
    <cfRule type="duplicateValues" dxfId="3409" priority="6070"/>
    <cfRule type="duplicateValues" dxfId="3408" priority="6069"/>
    <cfRule type="duplicateValues" dxfId="3407" priority="6068"/>
    <cfRule type="duplicateValues" dxfId="3406" priority="6049"/>
    <cfRule type="duplicateValues" dxfId="3405" priority="6067"/>
    <cfRule type="duplicateValues" dxfId="3404" priority="6066"/>
    <cfRule type="duplicateValues" dxfId="3403" priority="6048"/>
    <cfRule type="duplicateValues" dxfId="3402" priority="6064"/>
    <cfRule type="duplicateValues" dxfId="3401" priority="6063"/>
    <cfRule type="duplicateValues" dxfId="3400" priority="6062"/>
    <cfRule type="duplicateValues" dxfId="3399" priority="6061"/>
    <cfRule type="duplicateValues" dxfId="3398" priority="6060"/>
    <cfRule type="duplicateValues" dxfId="3397" priority="6059"/>
    <cfRule type="duplicateValues" dxfId="3396" priority="6065"/>
    <cfRule type="duplicateValues" dxfId="3395" priority="6057"/>
    <cfRule type="duplicateValues" dxfId="3394" priority="6056"/>
    <cfRule type="duplicateValues" dxfId="3393" priority="6055"/>
    <cfRule type="duplicateValues" dxfId="3392" priority="6047"/>
    <cfRule type="duplicateValues" dxfId="3391" priority="6054"/>
    <cfRule type="duplicateValues" dxfId="3390" priority="6046"/>
    <cfRule type="duplicateValues" dxfId="3389" priority="6058"/>
  </conditionalFormatting>
  <conditionalFormatting sqref="D87:D88">
    <cfRule type="duplicateValues" dxfId="3388" priority="3811"/>
    <cfRule type="duplicateValues" dxfId="3387" priority="3812"/>
    <cfRule type="duplicateValues" dxfId="3386" priority="3813"/>
    <cfRule type="duplicateValues" dxfId="3385" priority="3814"/>
    <cfRule type="duplicateValues" dxfId="3384" priority="3815"/>
    <cfRule type="duplicateValues" dxfId="3383" priority="3816"/>
    <cfRule type="duplicateValues" dxfId="3382" priority="3817"/>
    <cfRule type="duplicateValues" dxfId="3381" priority="3819"/>
    <cfRule type="duplicateValues" dxfId="3380" priority="3820"/>
    <cfRule type="duplicateValues" dxfId="3379" priority="3821"/>
    <cfRule type="duplicateValues" dxfId="3378" priority="3829"/>
    <cfRule type="duplicateValues" dxfId="3377" priority="3822"/>
    <cfRule type="duplicateValues" dxfId="3376" priority="3825"/>
    <cfRule type="duplicateValues" dxfId="3375" priority="3824"/>
    <cfRule type="duplicateValues" dxfId="3374" priority="3818"/>
    <cfRule type="duplicateValues" dxfId="3373" priority="3837"/>
    <cfRule type="duplicateValues" dxfId="3372" priority="3836"/>
    <cfRule type="duplicateValues" dxfId="3371" priority="3835"/>
    <cfRule type="duplicateValues" dxfId="3370" priority="3834"/>
    <cfRule type="duplicateValues" dxfId="3369" priority="3833"/>
    <cfRule type="duplicateValues" dxfId="3368" priority="3832"/>
    <cfRule type="duplicateValues" dxfId="3367" priority="3831"/>
    <cfRule type="duplicateValues" dxfId="3366" priority="3830"/>
    <cfRule type="duplicateValues" dxfId="3365" priority="3828"/>
    <cfRule type="duplicateValues" dxfId="3364" priority="3827"/>
    <cfRule type="duplicateValues" dxfId="3363" priority="3826"/>
    <cfRule type="duplicateValues" dxfId="3362" priority="3823"/>
    <cfRule type="duplicateValues" dxfId="3361" priority="3809"/>
    <cfRule type="duplicateValues" dxfId="3360" priority="3810"/>
  </conditionalFormatting>
  <conditionalFormatting sqref="D89">
    <cfRule type="duplicateValues" dxfId="3359" priority="6045"/>
    <cfRule type="duplicateValues" dxfId="3358" priority="6044"/>
    <cfRule type="duplicateValues" dxfId="3357" priority="6043"/>
    <cfRule type="duplicateValues" dxfId="3356" priority="6042"/>
    <cfRule type="duplicateValues" dxfId="3355" priority="6041"/>
    <cfRule type="duplicateValues" dxfId="3354" priority="6040"/>
    <cfRule type="duplicateValues" dxfId="3353" priority="6039"/>
    <cfRule type="duplicateValues" dxfId="3352" priority="6038"/>
    <cfRule type="duplicateValues" dxfId="3351" priority="6037"/>
    <cfRule type="duplicateValues" dxfId="3350" priority="6036"/>
    <cfRule type="duplicateValues" dxfId="3349" priority="6034"/>
    <cfRule type="duplicateValues" dxfId="3348" priority="6033"/>
    <cfRule type="duplicateValues" dxfId="3347" priority="6032"/>
    <cfRule type="duplicateValues" dxfId="3346" priority="6017"/>
    <cfRule type="duplicateValues" dxfId="3345" priority="6018"/>
    <cfRule type="duplicateValues" dxfId="3344" priority="6019"/>
    <cfRule type="duplicateValues" dxfId="3343" priority="6020"/>
    <cfRule type="duplicateValues" dxfId="3342" priority="6035"/>
    <cfRule type="duplicateValues" dxfId="3341" priority="6025"/>
    <cfRule type="duplicateValues" dxfId="3340" priority="6021"/>
    <cfRule type="duplicateValues" dxfId="3339" priority="6022"/>
    <cfRule type="duplicateValues" dxfId="3338" priority="6023"/>
    <cfRule type="duplicateValues" dxfId="3337" priority="6024"/>
    <cfRule type="duplicateValues" dxfId="3336" priority="6026"/>
    <cfRule type="duplicateValues" dxfId="3335" priority="6027"/>
    <cfRule type="duplicateValues" dxfId="3334" priority="6028"/>
    <cfRule type="duplicateValues" dxfId="3333" priority="6029"/>
    <cfRule type="duplicateValues" dxfId="3332" priority="6030"/>
    <cfRule type="duplicateValues" dxfId="3331" priority="6031"/>
  </conditionalFormatting>
  <conditionalFormatting sqref="D90">
    <cfRule type="duplicateValues" dxfId="3330" priority="5990"/>
    <cfRule type="duplicateValues" dxfId="3329" priority="5991"/>
    <cfRule type="duplicateValues" dxfId="3328" priority="5993"/>
    <cfRule type="duplicateValues" dxfId="3327" priority="5994"/>
    <cfRule type="duplicateValues" dxfId="3326" priority="5995"/>
    <cfRule type="duplicateValues" dxfId="3325" priority="5996"/>
    <cfRule type="duplicateValues" dxfId="3324" priority="5999"/>
    <cfRule type="duplicateValues" dxfId="3323" priority="5997"/>
    <cfRule type="duplicateValues" dxfId="3322" priority="5988"/>
    <cfRule type="duplicateValues" dxfId="3321" priority="5989"/>
    <cfRule type="duplicateValues" dxfId="3320" priority="6005"/>
    <cfRule type="duplicateValues" dxfId="3319" priority="5998"/>
    <cfRule type="duplicateValues" dxfId="3318" priority="6000"/>
    <cfRule type="duplicateValues" dxfId="3317" priority="6001"/>
    <cfRule type="duplicateValues" dxfId="3316" priority="6006"/>
    <cfRule type="duplicateValues" dxfId="3315" priority="6003"/>
    <cfRule type="duplicateValues" dxfId="3314" priority="6004"/>
    <cfRule type="duplicateValues" dxfId="3313" priority="6007"/>
    <cfRule type="duplicateValues" dxfId="3312" priority="6008"/>
    <cfRule type="duplicateValues" dxfId="3311" priority="6009"/>
    <cfRule type="duplicateValues" dxfId="3310" priority="6010"/>
    <cfRule type="duplicateValues" dxfId="3309" priority="6002"/>
    <cfRule type="duplicateValues" dxfId="3308" priority="6011"/>
    <cfRule type="duplicateValues" dxfId="3307" priority="6012"/>
    <cfRule type="duplicateValues" dxfId="3306" priority="6013"/>
    <cfRule type="duplicateValues" dxfId="3305" priority="6014"/>
    <cfRule type="duplicateValues" dxfId="3304" priority="6015"/>
    <cfRule type="duplicateValues" dxfId="3303" priority="6016"/>
    <cfRule type="duplicateValues" dxfId="3302" priority="5992"/>
  </conditionalFormatting>
  <conditionalFormatting sqref="D91">
    <cfRule type="duplicateValues" dxfId="3301" priority="3781"/>
    <cfRule type="duplicateValues" dxfId="3300" priority="3808"/>
    <cfRule type="duplicateValues" dxfId="3299" priority="3807"/>
    <cfRule type="duplicateValues" dxfId="3298" priority="3806"/>
    <cfRule type="duplicateValues" dxfId="3297" priority="3805"/>
    <cfRule type="duplicateValues" dxfId="3296" priority="3804"/>
    <cfRule type="duplicateValues" dxfId="3295" priority="3803"/>
    <cfRule type="duplicateValues" dxfId="3294" priority="3802"/>
    <cfRule type="duplicateValues" dxfId="3293" priority="3801"/>
    <cfRule type="duplicateValues" dxfId="3292" priority="3800"/>
    <cfRule type="duplicateValues" dxfId="3291" priority="3799"/>
    <cfRule type="duplicateValues" dxfId="3290" priority="3798"/>
    <cfRule type="duplicateValues" dxfId="3289" priority="3797"/>
    <cfRule type="duplicateValues" dxfId="3288" priority="3796"/>
    <cfRule type="duplicateValues" dxfId="3287" priority="3795"/>
    <cfRule type="duplicateValues" dxfId="3286" priority="3794"/>
    <cfRule type="duplicateValues" dxfId="3285" priority="3793"/>
    <cfRule type="duplicateValues" dxfId="3284" priority="3792"/>
    <cfRule type="duplicateValues" dxfId="3283" priority="3791"/>
    <cfRule type="duplicateValues" dxfId="3282" priority="3790"/>
    <cfRule type="duplicateValues" dxfId="3281" priority="3789"/>
    <cfRule type="duplicateValues" dxfId="3280" priority="3788"/>
    <cfRule type="duplicateValues" dxfId="3279" priority="3787"/>
    <cfRule type="duplicateValues" dxfId="3278" priority="3786"/>
    <cfRule type="duplicateValues" dxfId="3277" priority="3785"/>
    <cfRule type="duplicateValues" dxfId="3276" priority="3784"/>
    <cfRule type="duplicateValues" dxfId="3275" priority="3783"/>
    <cfRule type="duplicateValues" dxfId="3274" priority="3782"/>
    <cfRule type="duplicateValues" dxfId="3273" priority="3780"/>
  </conditionalFormatting>
  <conditionalFormatting sqref="D92:D93">
    <cfRule type="duplicateValues" dxfId="3272" priority="5987"/>
    <cfRule type="duplicateValues" dxfId="3271" priority="5986"/>
    <cfRule type="duplicateValues" dxfId="3270" priority="5985"/>
    <cfRule type="duplicateValues" dxfId="3269" priority="5984"/>
    <cfRule type="duplicateValues" dxfId="3268" priority="5983"/>
    <cfRule type="duplicateValues" dxfId="3267" priority="5982"/>
    <cfRule type="duplicateValues" dxfId="3266" priority="5981"/>
    <cfRule type="duplicateValues" dxfId="3265" priority="5980"/>
    <cfRule type="duplicateValues" dxfId="3264" priority="5979"/>
    <cfRule type="duplicateValues" dxfId="3263" priority="5978"/>
    <cfRule type="duplicateValues" dxfId="3262" priority="5977"/>
    <cfRule type="duplicateValues" dxfId="3261" priority="5976"/>
    <cfRule type="duplicateValues" dxfId="3260" priority="5975"/>
    <cfRule type="duplicateValues" dxfId="3259" priority="5974"/>
    <cfRule type="duplicateValues" dxfId="3258" priority="5973"/>
    <cfRule type="duplicateValues" dxfId="3257" priority="5972"/>
    <cfRule type="duplicateValues" dxfId="3256" priority="5971"/>
    <cfRule type="duplicateValues" dxfId="3255" priority="5970"/>
    <cfRule type="duplicateValues" dxfId="3254" priority="5969"/>
    <cfRule type="duplicateValues" dxfId="3253" priority="5968"/>
    <cfRule type="duplicateValues" dxfId="3252" priority="5967"/>
    <cfRule type="duplicateValues" dxfId="3251" priority="5966"/>
    <cfRule type="duplicateValues" dxfId="3250" priority="5965"/>
    <cfRule type="duplicateValues" dxfId="3249" priority="5964"/>
    <cfRule type="duplicateValues" dxfId="3248" priority="5963"/>
    <cfRule type="duplicateValues" dxfId="3247" priority="5962"/>
    <cfRule type="duplicateValues" dxfId="3246" priority="5961"/>
    <cfRule type="duplicateValues" dxfId="3245" priority="5960"/>
    <cfRule type="duplicateValues" dxfId="3244" priority="5959"/>
  </conditionalFormatting>
  <conditionalFormatting sqref="D94:D95">
    <cfRule type="duplicateValues" dxfId="3243" priority="3766"/>
    <cfRule type="duplicateValues" dxfId="3242" priority="3765"/>
    <cfRule type="duplicateValues" dxfId="3241" priority="3764"/>
    <cfRule type="duplicateValues" dxfId="3240" priority="3763"/>
    <cfRule type="duplicateValues" dxfId="3239" priority="3773"/>
    <cfRule type="duplicateValues" dxfId="3238" priority="3762"/>
    <cfRule type="duplicateValues" dxfId="3237" priority="3761"/>
    <cfRule type="duplicateValues" dxfId="3236" priority="3760"/>
    <cfRule type="duplicateValues" dxfId="3235" priority="3759"/>
    <cfRule type="duplicateValues" dxfId="3234" priority="3758"/>
    <cfRule type="duplicateValues" dxfId="3233" priority="3757"/>
    <cfRule type="duplicateValues" dxfId="3232" priority="3756"/>
    <cfRule type="duplicateValues" dxfId="3231" priority="3755"/>
    <cfRule type="duplicateValues" dxfId="3230" priority="3754"/>
    <cfRule type="duplicateValues" dxfId="3229" priority="3753"/>
    <cfRule type="duplicateValues" dxfId="3228" priority="3752"/>
    <cfRule type="duplicateValues" dxfId="3227" priority="3779"/>
    <cfRule type="duplicateValues" dxfId="3226" priority="3778"/>
    <cfRule type="duplicateValues" dxfId="3225" priority="3777"/>
    <cfRule type="duplicateValues" dxfId="3224" priority="3776"/>
    <cfRule type="duplicateValues" dxfId="3223" priority="3775"/>
    <cfRule type="duplicateValues" dxfId="3222" priority="3774"/>
    <cfRule type="duplicateValues" dxfId="3221" priority="3751"/>
    <cfRule type="duplicateValues" dxfId="3220" priority="3772"/>
    <cfRule type="duplicateValues" dxfId="3219" priority="3771"/>
    <cfRule type="duplicateValues" dxfId="3218" priority="3770"/>
    <cfRule type="duplicateValues" dxfId="3217" priority="3769"/>
    <cfRule type="duplicateValues" dxfId="3216" priority="3768"/>
    <cfRule type="duplicateValues" dxfId="3215" priority="3767"/>
  </conditionalFormatting>
  <conditionalFormatting sqref="D96">
    <cfRule type="duplicateValues" dxfId="3214" priority="5934"/>
    <cfRule type="duplicateValues" dxfId="3213" priority="5935"/>
    <cfRule type="duplicateValues" dxfId="3212" priority="5956"/>
    <cfRule type="duplicateValues" dxfId="3211" priority="5955"/>
    <cfRule type="duplicateValues" dxfId="3210" priority="5954"/>
    <cfRule type="duplicateValues" dxfId="3209" priority="5953"/>
    <cfRule type="duplicateValues" dxfId="3208" priority="5952"/>
    <cfRule type="duplicateValues" dxfId="3207" priority="5948"/>
    <cfRule type="duplicateValues" dxfId="3206" priority="5945"/>
    <cfRule type="duplicateValues" dxfId="3205" priority="5946"/>
    <cfRule type="duplicateValues" dxfId="3204" priority="5957"/>
    <cfRule type="duplicateValues" dxfId="3203" priority="5930"/>
    <cfRule type="duplicateValues" dxfId="3202" priority="5931"/>
    <cfRule type="duplicateValues" dxfId="3201" priority="5932"/>
    <cfRule type="duplicateValues" dxfId="3200" priority="5958"/>
    <cfRule type="duplicateValues" dxfId="3199" priority="5933"/>
    <cfRule type="duplicateValues" dxfId="3198" priority="5951"/>
    <cfRule type="duplicateValues" dxfId="3197" priority="5950"/>
    <cfRule type="duplicateValues" dxfId="3196" priority="5947"/>
    <cfRule type="duplicateValues" dxfId="3195" priority="5936"/>
    <cfRule type="duplicateValues" dxfId="3194" priority="5937"/>
    <cfRule type="duplicateValues" dxfId="3193" priority="5938"/>
    <cfRule type="duplicateValues" dxfId="3192" priority="5939"/>
    <cfRule type="duplicateValues" dxfId="3191" priority="5940"/>
    <cfRule type="duplicateValues" dxfId="3190" priority="5941"/>
    <cfRule type="duplicateValues" dxfId="3189" priority="5942"/>
    <cfRule type="duplicateValues" dxfId="3188" priority="5943"/>
    <cfRule type="duplicateValues" dxfId="3187" priority="5944"/>
    <cfRule type="duplicateValues" dxfId="3186" priority="5949"/>
  </conditionalFormatting>
  <conditionalFormatting sqref="D97">
    <cfRule type="duplicateValues" dxfId="3185" priority="5927"/>
    <cfRule type="duplicateValues" dxfId="3184" priority="5928"/>
    <cfRule type="duplicateValues" dxfId="3183" priority="5929"/>
    <cfRule type="duplicateValues" dxfId="3182" priority="5926"/>
    <cfRule type="duplicateValues" dxfId="3181" priority="5905"/>
    <cfRule type="duplicateValues" dxfId="3180" priority="5912"/>
    <cfRule type="duplicateValues" dxfId="3179" priority="5901"/>
    <cfRule type="duplicateValues" dxfId="3178" priority="5902"/>
    <cfRule type="duplicateValues" dxfId="3177" priority="5903"/>
    <cfRule type="duplicateValues" dxfId="3176" priority="5904"/>
    <cfRule type="duplicateValues" dxfId="3175" priority="5906"/>
    <cfRule type="duplicateValues" dxfId="3174" priority="5907"/>
    <cfRule type="duplicateValues" dxfId="3173" priority="5908"/>
    <cfRule type="duplicateValues" dxfId="3172" priority="5909"/>
    <cfRule type="duplicateValues" dxfId="3171" priority="5910"/>
    <cfRule type="duplicateValues" dxfId="3170" priority="5911"/>
    <cfRule type="duplicateValues" dxfId="3169" priority="5913"/>
    <cfRule type="duplicateValues" dxfId="3168" priority="5914"/>
    <cfRule type="duplicateValues" dxfId="3167" priority="5915"/>
    <cfRule type="duplicateValues" dxfId="3166" priority="5916"/>
    <cfRule type="duplicateValues" dxfId="3165" priority="5917"/>
    <cfRule type="duplicateValues" dxfId="3164" priority="5918"/>
    <cfRule type="duplicateValues" dxfId="3163" priority="5919"/>
    <cfRule type="duplicateValues" dxfId="3162" priority="5920"/>
    <cfRule type="duplicateValues" dxfId="3161" priority="5921"/>
    <cfRule type="duplicateValues" dxfId="3160" priority="5922"/>
    <cfRule type="duplicateValues" dxfId="3159" priority="5923"/>
    <cfRule type="duplicateValues" dxfId="3158" priority="5924"/>
    <cfRule type="duplicateValues" dxfId="3157" priority="5925"/>
  </conditionalFormatting>
  <conditionalFormatting sqref="D98">
    <cfRule type="duplicateValues" dxfId="3156" priority="3723"/>
    <cfRule type="duplicateValues" dxfId="3155" priority="3740"/>
    <cfRule type="duplicateValues" dxfId="3154" priority="3750"/>
    <cfRule type="duplicateValues" dxfId="3153" priority="3738"/>
    <cfRule type="duplicateValues" dxfId="3152" priority="3749"/>
    <cfRule type="duplicateValues" dxfId="3151" priority="3748"/>
    <cfRule type="duplicateValues" dxfId="3150" priority="3747"/>
    <cfRule type="duplicateValues" dxfId="3149" priority="3746"/>
    <cfRule type="duplicateValues" dxfId="3148" priority="3745"/>
    <cfRule type="duplicateValues" dxfId="3147" priority="3744"/>
    <cfRule type="duplicateValues" dxfId="3146" priority="3743"/>
    <cfRule type="duplicateValues" dxfId="3145" priority="3742"/>
    <cfRule type="duplicateValues" dxfId="3144" priority="3741"/>
    <cfRule type="duplicateValues" dxfId="3143" priority="3739"/>
    <cfRule type="duplicateValues" dxfId="3142" priority="3737"/>
    <cfRule type="duplicateValues" dxfId="3141" priority="3736"/>
    <cfRule type="duplicateValues" dxfId="3140" priority="3735"/>
    <cfRule type="duplicateValues" dxfId="3139" priority="3734"/>
    <cfRule type="duplicateValues" dxfId="3138" priority="3733"/>
    <cfRule type="duplicateValues" dxfId="3137" priority="3732"/>
    <cfRule type="duplicateValues" dxfId="3136" priority="3731"/>
    <cfRule type="duplicateValues" dxfId="3135" priority="3730"/>
    <cfRule type="duplicateValues" dxfId="3134" priority="3729"/>
    <cfRule type="duplicateValues" dxfId="3133" priority="3728"/>
    <cfRule type="duplicateValues" dxfId="3132" priority="3727"/>
    <cfRule type="duplicateValues" dxfId="3131" priority="3726"/>
    <cfRule type="duplicateValues" dxfId="3130" priority="3725"/>
    <cfRule type="duplicateValues" dxfId="3129" priority="3724"/>
    <cfRule type="duplicateValues" dxfId="3128" priority="3722"/>
  </conditionalFormatting>
  <conditionalFormatting sqref="D99:D100">
    <cfRule type="duplicateValues" dxfId="3127" priority="5877"/>
    <cfRule type="duplicateValues" dxfId="3126" priority="5899"/>
    <cfRule type="duplicateValues" dxfId="3125" priority="5900"/>
    <cfRule type="duplicateValues" dxfId="3124" priority="5878"/>
    <cfRule type="duplicateValues" dxfId="3123" priority="5879"/>
    <cfRule type="duplicateValues" dxfId="3122" priority="5881"/>
    <cfRule type="duplicateValues" dxfId="3121" priority="5880"/>
    <cfRule type="duplicateValues" dxfId="3120" priority="5875"/>
    <cfRule type="duplicateValues" dxfId="3119" priority="5883"/>
    <cfRule type="duplicateValues" dxfId="3118" priority="5884"/>
    <cfRule type="duplicateValues" dxfId="3117" priority="5872"/>
    <cfRule type="duplicateValues" dxfId="3116" priority="5873"/>
    <cfRule type="duplicateValues" dxfId="3115" priority="5882"/>
    <cfRule type="duplicateValues" dxfId="3114" priority="5876"/>
    <cfRule type="duplicateValues" dxfId="3113" priority="5898"/>
    <cfRule type="duplicateValues" dxfId="3112" priority="5885"/>
    <cfRule type="duplicateValues" dxfId="3111" priority="5886"/>
    <cfRule type="duplicateValues" dxfId="3110" priority="5887"/>
    <cfRule type="duplicateValues" dxfId="3109" priority="5888"/>
    <cfRule type="duplicateValues" dxfId="3108" priority="5889"/>
    <cfRule type="duplicateValues" dxfId="3107" priority="5890"/>
    <cfRule type="duplicateValues" dxfId="3106" priority="5891"/>
    <cfRule type="duplicateValues" dxfId="3105" priority="5892"/>
    <cfRule type="duplicateValues" dxfId="3104" priority="5893"/>
    <cfRule type="duplicateValues" dxfId="3103" priority="5894"/>
    <cfRule type="duplicateValues" dxfId="3102" priority="5895"/>
    <cfRule type="duplicateValues" dxfId="3101" priority="5896"/>
    <cfRule type="duplicateValues" dxfId="3100" priority="5897"/>
    <cfRule type="duplicateValues" dxfId="3099" priority="5874"/>
  </conditionalFormatting>
  <conditionalFormatting sqref="D101:D102">
    <cfRule type="duplicateValues" dxfId="3098" priority="3708"/>
    <cfRule type="duplicateValues" dxfId="3097" priority="3709"/>
    <cfRule type="duplicateValues" dxfId="3096" priority="3710"/>
    <cfRule type="duplicateValues" dxfId="3095" priority="3711"/>
    <cfRule type="duplicateValues" dxfId="3094" priority="3712"/>
    <cfRule type="duplicateValues" dxfId="3093" priority="3713"/>
    <cfRule type="duplicateValues" dxfId="3092" priority="3714"/>
    <cfRule type="duplicateValues" dxfId="3091" priority="3715"/>
    <cfRule type="duplicateValues" dxfId="3090" priority="3716"/>
    <cfRule type="duplicateValues" dxfId="3089" priority="3717"/>
    <cfRule type="duplicateValues" dxfId="3088" priority="3718"/>
    <cfRule type="duplicateValues" dxfId="3087" priority="3719"/>
    <cfRule type="duplicateValues" dxfId="3086" priority="3720"/>
    <cfRule type="duplicateValues" dxfId="3085" priority="3721"/>
    <cfRule type="duplicateValues" dxfId="3084" priority="3697"/>
    <cfRule type="duplicateValues" dxfId="3083" priority="3693"/>
    <cfRule type="duplicateValues" dxfId="3082" priority="3694"/>
    <cfRule type="duplicateValues" dxfId="3081" priority="3695"/>
    <cfRule type="duplicateValues" dxfId="3080" priority="3696"/>
    <cfRule type="duplicateValues" dxfId="3079" priority="3698"/>
    <cfRule type="duplicateValues" dxfId="3078" priority="3699"/>
    <cfRule type="duplicateValues" dxfId="3077" priority="3700"/>
    <cfRule type="duplicateValues" dxfId="3076" priority="3701"/>
    <cfRule type="duplicateValues" dxfId="3075" priority="3702"/>
    <cfRule type="duplicateValues" dxfId="3074" priority="3703"/>
    <cfRule type="duplicateValues" dxfId="3073" priority="3704"/>
    <cfRule type="duplicateValues" dxfId="3072" priority="3705"/>
    <cfRule type="duplicateValues" dxfId="3071" priority="3706"/>
    <cfRule type="duplicateValues" dxfId="3070" priority="3707"/>
  </conditionalFormatting>
  <conditionalFormatting sqref="D103">
    <cfRule type="duplicateValues" dxfId="3069" priority="5871"/>
    <cfRule type="duplicateValues" dxfId="3068" priority="5870"/>
    <cfRule type="duplicateValues" dxfId="3067" priority="5869"/>
    <cfRule type="duplicateValues" dxfId="3066" priority="5868"/>
    <cfRule type="duplicateValues" dxfId="3065" priority="5867"/>
    <cfRule type="duplicateValues" dxfId="3064" priority="5866"/>
    <cfRule type="duplicateValues" dxfId="3063" priority="5865"/>
    <cfRule type="duplicateValues" dxfId="3062" priority="5864"/>
    <cfRule type="duplicateValues" dxfId="3061" priority="5863"/>
    <cfRule type="duplicateValues" dxfId="3060" priority="5862"/>
    <cfRule type="duplicateValues" dxfId="3059" priority="5861"/>
    <cfRule type="duplicateValues" dxfId="3058" priority="5860"/>
    <cfRule type="duplicateValues" dxfId="3057" priority="5859"/>
    <cfRule type="duplicateValues" dxfId="3056" priority="5858"/>
    <cfRule type="duplicateValues" dxfId="3055" priority="5845"/>
    <cfRule type="duplicateValues" dxfId="3054" priority="5846"/>
    <cfRule type="duplicateValues" dxfId="3053" priority="5847"/>
    <cfRule type="duplicateValues" dxfId="3052" priority="5856"/>
    <cfRule type="duplicateValues" dxfId="3051" priority="5848"/>
    <cfRule type="duplicateValues" dxfId="3050" priority="5849"/>
    <cfRule type="duplicateValues" dxfId="3049" priority="5843"/>
    <cfRule type="duplicateValues" dxfId="3048" priority="5850"/>
    <cfRule type="duplicateValues" dxfId="3047" priority="5851"/>
    <cfRule type="duplicateValues" dxfId="3046" priority="5852"/>
    <cfRule type="duplicateValues" dxfId="3045" priority="5853"/>
    <cfRule type="duplicateValues" dxfId="3044" priority="5854"/>
    <cfRule type="duplicateValues" dxfId="3043" priority="5844"/>
    <cfRule type="duplicateValues" dxfId="3042" priority="5855"/>
    <cfRule type="duplicateValues" dxfId="3041" priority="5857"/>
  </conditionalFormatting>
  <conditionalFormatting sqref="D104">
    <cfRule type="duplicateValues" dxfId="3040" priority="5814"/>
    <cfRule type="duplicateValues" dxfId="3039" priority="5827"/>
    <cfRule type="duplicateValues" dxfId="3038" priority="5826"/>
    <cfRule type="duplicateValues" dxfId="3037" priority="5824"/>
    <cfRule type="duplicateValues" dxfId="3036" priority="5823"/>
    <cfRule type="duplicateValues" dxfId="3035" priority="5822"/>
    <cfRule type="duplicateValues" dxfId="3034" priority="5821"/>
    <cfRule type="duplicateValues" dxfId="3033" priority="5820"/>
    <cfRule type="duplicateValues" dxfId="3032" priority="5819"/>
    <cfRule type="duplicateValues" dxfId="3031" priority="5818"/>
    <cfRule type="duplicateValues" dxfId="3030" priority="5817"/>
    <cfRule type="duplicateValues" dxfId="3029" priority="5816"/>
    <cfRule type="duplicateValues" dxfId="3028" priority="5815"/>
    <cfRule type="duplicateValues" dxfId="3027" priority="5825"/>
    <cfRule type="duplicateValues" dxfId="3026" priority="5838"/>
    <cfRule type="duplicateValues" dxfId="3025" priority="5842"/>
    <cfRule type="duplicateValues" dxfId="3024" priority="5841"/>
    <cfRule type="duplicateValues" dxfId="3023" priority="5840"/>
    <cfRule type="duplicateValues" dxfId="3022" priority="5839"/>
    <cfRule type="duplicateValues" dxfId="3021" priority="5837"/>
    <cfRule type="duplicateValues" dxfId="3020" priority="5836"/>
    <cfRule type="duplicateValues" dxfId="3019" priority="5835"/>
    <cfRule type="duplicateValues" dxfId="3018" priority="5834"/>
    <cfRule type="duplicateValues" dxfId="3017" priority="5833"/>
    <cfRule type="duplicateValues" dxfId="3016" priority="5832"/>
    <cfRule type="duplicateValues" dxfId="3015" priority="5831"/>
    <cfRule type="duplicateValues" dxfId="3014" priority="5830"/>
    <cfRule type="duplicateValues" dxfId="3013" priority="5829"/>
    <cfRule type="duplicateValues" dxfId="3012" priority="5828"/>
  </conditionalFormatting>
  <conditionalFormatting sqref="D105">
    <cfRule type="duplicateValues" dxfId="3011" priority="3692"/>
    <cfRule type="duplicateValues" dxfId="3010" priority="3664"/>
    <cfRule type="duplicateValues" dxfId="3009" priority="3665"/>
    <cfRule type="duplicateValues" dxfId="3008" priority="3666"/>
    <cfRule type="duplicateValues" dxfId="3007" priority="3667"/>
    <cfRule type="duplicateValues" dxfId="3006" priority="3668"/>
    <cfRule type="duplicateValues" dxfId="3005" priority="3669"/>
    <cfRule type="duplicateValues" dxfId="3004" priority="3670"/>
    <cfRule type="duplicateValues" dxfId="3003" priority="3671"/>
    <cfRule type="duplicateValues" dxfId="3002" priority="3672"/>
    <cfRule type="duplicateValues" dxfId="3001" priority="3673"/>
    <cfRule type="duplicateValues" dxfId="3000" priority="3674"/>
    <cfRule type="duplicateValues" dxfId="2999" priority="3684"/>
    <cfRule type="duplicateValues" dxfId="2998" priority="3683"/>
    <cfRule type="duplicateValues" dxfId="2997" priority="3690"/>
    <cfRule type="duplicateValues" dxfId="2996" priority="3689"/>
    <cfRule type="duplicateValues" dxfId="2995" priority="3688"/>
    <cfRule type="duplicateValues" dxfId="2994" priority="3687"/>
    <cfRule type="duplicateValues" dxfId="2993" priority="3691"/>
    <cfRule type="duplicateValues" dxfId="2992" priority="3686"/>
    <cfRule type="duplicateValues" dxfId="2991" priority="3675"/>
    <cfRule type="duplicateValues" dxfId="2990" priority="3676"/>
    <cfRule type="duplicateValues" dxfId="2989" priority="3685"/>
    <cfRule type="duplicateValues" dxfId="2988" priority="3677"/>
    <cfRule type="duplicateValues" dxfId="2987" priority="3678"/>
    <cfRule type="duplicateValues" dxfId="2986" priority="3679"/>
    <cfRule type="duplicateValues" dxfId="2985" priority="3680"/>
    <cfRule type="duplicateValues" dxfId="2984" priority="3681"/>
    <cfRule type="duplicateValues" dxfId="2983" priority="3682"/>
  </conditionalFormatting>
  <conditionalFormatting sqref="D106:D107">
    <cfRule type="duplicateValues" dxfId="2982" priority="5813"/>
    <cfRule type="duplicateValues" dxfId="2981" priority="5812"/>
    <cfRule type="duplicateValues" dxfId="2980" priority="5811"/>
    <cfRule type="duplicateValues" dxfId="2979" priority="5810"/>
    <cfRule type="duplicateValues" dxfId="2978" priority="5809"/>
    <cfRule type="duplicateValues" dxfId="2977" priority="5808"/>
    <cfRule type="duplicateValues" dxfId="2976" priority="5807"/>
    <cfRule type="duplicateValues" dxfId="2975" priority="5806"/>
    <cfRule type="duplicateValues" dxfId="2974" priority="5805"/>
    <cfRule type="duplicateValues" dxfId="2973" priority="5804"/>
    <cfRule type="duplicateValues" dxfId="2972" priority="5803"/>
    <cfRule type="duplicateValues" dxfId="2971" priority="5802"/>
    <cfRule type="duplicateValues" dxfId="2970" priority="5801"/>
    <cfRule type="duplicateValues" dxfId="2969" priority="5800"/>
    <cfRule type="duplicateValues" dxfId="2968" priority="5799"/>
    <cfRule type="duplicateValues" dxfId="2967" priority="5798"/>
    <cfRule type="duplicateValues" dxfId="2966" priority="5796"/>
    <cfRule type="duplicateValues" dxfId="2965" priority="5794"/>
    <cfRule type="duplicateValues" dxfId="2964" priority="5793"/>
    <cfRule type="duplicateValues" dxfId="2963" priority="5792"/>
    <cfRule type="duplicateValues" dxfId="2962" priority="5791"/>
    <cfRule type="duplicateValues" dxfId="2961" priority="5790"/>
    <cfRule type="duplicateValues" dxfId="2960" priority="5789"/>
    <cfRule type="duplicateValues" dxfId="2959" priority="5788"/>
    <cfRule type="duplicateValues" dxfId="2958" priority="5787"/>
    <cfRule type="duplicateValues" dxfId="2957" priority="5786"/>
    <cfRule type="duplicateValues" dxfId="2956" priority="5785"/>
    <cfRule type="duplicateValues" dxfId="2955" priority="5795"/>
    <cfRule type="duplicateValues" dxfId="2954" priority="5797"/>
  </conditionalFormatting>
  <conditionalFormatting sqref="D108:D109">
    <cfRule type="duplicateValues" dxfId="2953" priority="3650"/>
    <cfRule type="duplicateValues" dxfId="2952" priority="3657"/>
    <cfRule type="duplicateValues" dxfId="2951" priority="3653"/>
    <cfRule type="duplicateValues" dxfId="2950" priority="3662"/>
    <cfRule type="duplicateValues" dxfId="2949" priority="3661"/>
    <cfRule type="duplicateValues" dxfId="2948" priority="3660"/>
    <cfRule type="duplicateValues" dxfId="2947" priority="3659"/>
    <cfRule type="duplicateValues" dxfId="2946" priority="3644"/>
    <cfRule type="duplicateValues" dxfId="2945" priority="3658"/>
    <cfRule type="duplicateValues" dxfId="2944" priority="3656"/>
    <cfRule type="duplicateValues" dxfId="2943" priority="3655"/>
    <cfRule type="duplicateValues" dxfId="2942" priority="3654"/>
    <cfRule type="duplicateValues" dxfId="2941" priority="3645"/>
    <cfRule type="duplicateValues" dxfId="2940" priority="3652"/>
    <cfRule type="duplicateValues" dxfId="2939" priority="3651"/>
    <cfRule type="duplicateValues" dxfId="2938" priority="3649"/>
    <cfRule type="duplicateValues" dxfId="2937" priority="3648"/>
    <cfRule type="duplicateValues" dxfId="2936" priority="3647"/>
    <cfRule type="duplicateValues" dxfId="2935" priority="3663"/>
    <cfRule type="duplicateValues" dxfId="2934" priority="3646"/>
    <cfRule type="duplicateValues" dxfId="2933" priority="3635"/>
    <cfRule type="duplicateValues" dxfId="2932" priority="3636"/>
    <cfRule type="duplicateValues" dxfId="2931" priority="3637"/>
    <cfRule type="duplicateValues" dxfId="2930" priority="3638"/>
    <cfRule type="duplicateValues" dxfId="2929" priority="3639"/>
    <cfRule type="duplicateValues" dxfId="2928" priority="3640"/>
    <cfRule type="duplicateValues" dxfId="2927" priority="3641"/>
    <cfRule type="duplicateValues" dxfId="2926" priority="3642"/>
    <cfRule type="duplicateValues" dxfId="2925" priority="3643"/>
  </conditionalFormatting>
  <conditionalFormatting sqref="D110">
    <cfRule type="duplicateValues" dxfId="2924" priority="5784"/>
    <cfRule type="duplicateValues" dxfId="2923" priority="5783"/>
    <cfRule type="duplicateValues" dxfId="2922" priority="5782"/>
    <cfRule type="duplicateValues" dxfId="2921" priority="5781"/>
    <cfRule type="duplicateValues" dxfId="2920" priority="5780"/>
    <cfRule type="duplicateValues" dxfId="2919" priority="5779"/>
    <cfRule type="duplicateValues" dxfId="2918" priority="5778"/>
    <cfRule type="duplicateValues" dxfId="2917" priority="5776"/>
    <cfRule type="duplicateValues" dxfId="2916" priority="5775"/>
    <cfRule type="duplicateValues" dxfId="2915" priority="5774"/>
    <cfRule type="duplicateValues" dxfId="2914" priority="5773"/>
    <cfRule type="duplicateValues" dxfId="2913" priority="5772"/>
    <cfRule type="duplicateValues" dxfId="2912" priority="5771"/>
    <cfRule type="duplicateValues" dxfId="2911" priority="5770"/>
    <cfRule type="duplicateValues" dxfId="2910" priority="5769"/>
    <cfRule type="duplicateValues" dxfId="2909" priority="5768"/>
    <cfRule type="duplicateValues" dxfId="2908" priority="5767"/>
    <cfRule type="duplicateValues" dxfId="2907" priority="5766"/>
    <cfRule type="duplicateValues" dxfId="2906" priority="5765"/>
    <cfRule type="duplicateValues" dxfId="2905" priority="5764"/>
    <cfRule type="duplicateValues" dxfId="2904" priority="5763"/>
    <cfRule type="duplicateValues" dxfId="2903" priority="5777"/>
    <cfRule type="duplicateValues" dxfId="2902" priority="5762"/>
    <cfRule type="duplicateValues" dxfId="2901" priority="5761"/>
    <cfRule type="duplicateValues" dxfId="2900" priority="5760"/>
    <cfRule type="duplicateValues" dxfId="2899" priority="5759"/>
    <cfRule type="duplicateValues" dxfId="2898" priority="5758"/>
    <cfRule type="duplicateValues" dxfId="2897" priority="5757"/>
    <cfRule type="duplicateValues" dxfId="2896" priority="5756"/>
  </conditionalFormatting>
  <conditionalFormatting sqref="D111">
    <cfRule type="duplicateValues" dxfId="2895" priority="5743"/>
    <cfRule type="duplicateValues" dxfId="2894" priority="5744"/>
    <cfRule type="duplicateValues" dxfId="2893" priority="5745"/>
    <cfRule type="duplicateValues" dxfId="2892" priority="5746"/>
    <cfRule type="duplicateValues" dxfId="2891" priority="5747"/>
    <cfRule type="duplicateValues" dxfId="2890" priority="5748"/>
    <cfRule type="duplicateValues" dxfId="2889" priority="5749"/>
    <cfRule type="duplicateValues" dxfId="2888" priority="5750"/>
    <cfRule type="duplicateValues" dxfId="2887" priority="5751"/>
    <cfRule type="duplicateValues" dxfId="2886" priority="5752"/>
    <cfRule type="duplicateValues" dxfId="2885" priority="5754"/>
    <cfRule type="duplicateValues" dxfId="2884" priority="5755"/>
    <cfRule type="duplicateValues" dxfId="2883" priority="5736"/>
    <cfRule type="duplicateValues" dxfId="2882" priority="5753"/>
    <cfRule type="duplicateValues" dxfId="2881" priority="5735"/>
    <cfRule type="duplicateValues" dxfId="2880" priority="5727"/>
    <cfRule type="duplicateValues" dxfId="2879" priority="5728"/>
    <cfRule type="duplicateValues" dxfId="2878" priority="5729"/>
    <cfRule type="duplicateValues" dxfId="2877" priority="5731"/>
    <cfRule type="duplicateValues" dxfId="2876" priority="5732"/>
    <cfRule type="duplicateValues" dxfId="2875" priority="5733"/>
    <cfRule type="duplicateValues" dxfId="2874" priority="5734"/>
    <cfRule type="duplicateValues" dxfId="2873" priority="5737"/>
    <cfRule type="duplicateValues" dxfId="2872" priority="5738"/>
    <cfRule type="duplicateValues" dxfId="2871" priority="5739"/>
    <cfRule type="duplicateValues" dxfId="2870" priority="5730"/>
    <cfRule type="duplicateValues" dxfId="2869" priority="5740"/>
    <cfRule type="duplicateValues" dxfId="2868" priority="5741"/>
    <cfRule type="duplicateValues" dxfId="2867" priority="5742"/>
  </conditionalFormatting>
  <conditionalFormatting sqref="D112">
    <cfRule type="duplicateValues" dxfId="2866" priority="3634"/>
    <cfRule type="duplicateValues" dxfId="2865" priority="3632"/>
    <cfRule type="duplicateValues" dxfId="2864" priority="3631"/>
    <cfRule type="duplicateValues" dxfId="2863" priority="3630"/>
    <cfRule type="duplicateValues" dxfId="2862" priority="3629"/>
    <cfRule type="duplicateValues" dxfId="2861" priority="3628"/>
    <cfRule type="duplicateValues" dxfId="2860" priority="3617"/>
    <cfRule type="duplicateValues" dxfId="2859" priority="3608"/>
    <cfRule type="duplicateValues" dxfId="2858" priority="3620"/>
    <cfRule type="duplicateValues" dxfId="2857" priority="3626"/>
    <cfRule type="duplicateValues" dxfId="2856" priority="3625"/>
    <cfRule type="duplicateValues" dxfId="2855" priority="3624"/>
    <cfRule type="duplicateValues" dxfId="2854" priority="3623"/>
    <cfRule type="duplicateValues" dxfId="2853" priority="3622"/>
    <cfRule type="duplicateValues" dxfId="2852" priority="3621"/>
    <cfRule type="duplicateValues" dxfId="2851" priority="3633"/>
    <cfRule type="duplicateValues" dxfId="2850" priority="3619"/>
    <cfRule type="duplicateValues" dxfId="2849" priority="3618"/>
    <cfRule type="duplicateValues" dxfId="2848" priority="3627"/>
    <cfRule type="duplicateValues" dxfId="2847" priority="3609"/>
    <cfRule type="duplicateValues" dxfId="2846" priority="3616"/>
    <cfRule type="duplicateValues" dxfId="2845" priority="3615"/>
    <cfRule type="duplicateValues" dxfId="2844" priority="3614"/>
    <cfRule type="duplicateValues" dxfId="2843" priority="3613"/>
    <cfRule type="duplicateValues" dxfId="2842" priority="3612"/>
    <cfRule type="duplicateValues" dxfId="2841" priority="3611"/>
    <cfRule type="duplicateValues" dxfId="2840" priority="3610"/>
    <cfRule type="duplicateValues" dxfId="2839" priority="3607"/>
    <cfRule type="duplicateValues" dxfId="2838" priority="3606"/>
  </conditionalFormatting>
  <conditionalFormatting sqref="D113:D114">
    <cfRule type="duplicateValues" dxfId="2837" priority="5708"/>
    <cfRule type="duplicateValues" dxfId="2836" priority="5709"/>
    <cfRule type="duplicateValues" dxfId="2835" priority="5710"/>
    <cfRule type="duplicateValues" dxfId="2834" priority="5712"/>
    <cfRule type="duplicateValues" dxfId="2833" priority="5717"/>
    <cfRule type="duplicateValues" dxfId="2832" priority="5718"/>
    <cfRule type="duplicateValues" dxfId="2831" priority="5719"/>
    <cfRule type="duplicateValues" dxfId="2830" priority="5720"/>
    <cfRule type="duplicateValues" dxfId="2829" priority="5721"/>
    <cfRule type="duplicateValues" dxfId="2828" priority="5722"/>
    <cfRule type="duplicateValues" dxfId="2827" priority="5713"/>
    <cfRule type="duplicateValues" dxfId="2826" priority="5723"/>
    <cfRule type="duplicateValues" dxfId="2825" priority="5724"/>
    <cfRule type="duplicateValues" dxfId="2824" priority="5714"/>
    <cfRule type="duplicateValues" dxfId="2823" priority="5715"/>
    <cfRule type="duplicateValues" dxfId="2822" priority="5706"/>
    <cfRule type="duplicateValues" dxfId="2821" priority="5705"/>
    <cfRule type="duplicateValues" dxfId="2820" priority="5704"/>
    <cfRule type="duplicateValues" dxfId="2819" priority="5703"/>
    <cfRule type="duplicateValues" dxfId="2818" priority="5702"/>
    <cfRule type="duplicateValues" dxfId="2817" priority="5711"/>
    <cfRule type="duplicateValues" dxfId="2816" priority="5716"/>
    <cfRule type="duplicateValues" dxfId="2815" priority="5701"/>
    <cfRule type="duplicateValues" dxfId="2814" priority="5707"/>
    <cfRule type="duplicateValues" dxfId="2813" priority="5725"/>
    <cfRule type="duplicateValues" dxfId="2812" priority="5698"/>
    <cfRule type="duplicateValues" dxfId="2811" priority="5699"/>
    <cfRule type="duplicateValues" dxfId="2810" priority="5700"/>
    <cfRule type="duplicateValues" dxfId="2809" priority="5726"/>
  </conditionalFormatting>
  <conditionalFormatting sqref="D115:D116">
    <cfRule type="duplicateValues" dxfId="2808" priority="3592"/>
    <cfRule type="duplicateValues" dxfId="2807" priority="3593"/>
    <cfRule type="duplicateValues" dxfId="2806" priority="3594"/>
    <cfRule type="duplicateValues" dxfId="2805" priority="3595"/>
    <cfRule type="duplicateValues" dxfId="2804" priority="3596"/>
    <cfRule type="duplicateValues" dxfId="2803" priority="3597"/>
    <cfRule type="duplicateValues" dxfId="2802" priority="3598"/>
    <cfRule type="duplicateValues" dxfId="2801" priority="3599"/>
    <cfRule type="duplicateValues" dxfId="2800" priority="3600"/>
    <cfRule type="duplicateValues" dxfId="2799" priority="3601"/>
    <cfRule type="duplicateValues" dxfId="2798" priority="3602"/>
    <cfRule type="duplicateValues" dxfId="2797" priority="3603"/>
    <cfRule type="duplicateValues" dxfId="2796" priority="3604"/>
    <cfRule type="duplicateValues" dxfId="2795" priority="3605"/>
    <cfRule type="duplicateValues" dxfId="2794" priority="3579"/>
    <cfRule type="duplicateValues" dxfId="2793" priority="3577"/>
    <cfRule type="duplicateValues" dxfId="2792" priority="3578"/>
    <cfRule type="duplicateValues" dxfId="2791" priority="3580"/>
    <cfRule type="duplicateValues" dxfId="2790" priority="3581"/>
    <cfRule type="duplicateValues" dxfId="2789" priority="3582"/>
    <cfRule type="duplicateValues" dxfId="2788" priority="3583"/>
    <cfRule type="duplicateValues" dxfId="2787" priority="3584"/>
    <cfRule type="duplicateValues" dxfId="2786" priority="3585"/>
    <cfRule type="duplicateValues" dxfId="2785" priority="3586"/>
    <cfRule type="duplicateValues" dxfId="2784" priority="3587"/>
    <cfRule type="duplicateValues" dxfId="2783" priority="3588"/>
    <cfRule type="duplicateValues" dxfId="2782" priority="3589"/>
    <cfRule type="duplicateValues" dxfId="2781" priority="3590"/>
    <cfRule type="duplicateValues" dxfId="2780" priority="3591"/>
  </conditionalFormatting>
  <conditionalFormatting sqref="D117">
    <cfRule type="duplicateValues" dxfId="2779" priority="5682"/>
    <cfRule type="duplicateValues" dxfId="2778" priority="5684"/>
    <cfRule type="duplicateValues" dxfId="2777" priority="5685"/>
    <cfRule type="duplicateValues" dxfId="2776" priority="5686"/>
    <cfRule type="duplicateValues" dxfId="2775" priority="5687"/>
    <cfRule type="duplicateValues" dxfId="2774" priority="5688"/>
    <cfRule type="duplicateValues" dxfId="2773" priority="5689"/>
    <cfRule type="duplicateValues" dxfId="2772" priority="5690"/>
    <cfRule type="duplicateValues" dxfId="2771" priority="5691"/>
    <cfRule type="duplicateValues" dxfId="2770" priority="5692"/>
    <cfRule type="duplicateValues" dxfId="2769" priority="5677"/>
    <cfRule type="duplicateValues" dxfId="2768" priority="5693"/>
    <cfRule type="duplicateValues" dxfId="2767" priority="5694"/>
    <cfRule type="duplicateValues" dxfId="2766" priority="5669"/>
    <cfRule type="duplicateValues" dxfId="2765" priority="5670"/>
    <cfRule type="duplicateValues" dxfId="2764" priority="5671"/>
    <cfRule type="duplicateValues" dxfId="2763" priority="5673"/>
    <cfRule type="duplicateValues" dxfId="2762" priority="5695"/>
    <cfRule type="duplicateValues" dxfId="2761" priority="5675"/>
    <cfRule type="duplicateValues" dxfId="2760" priority="5676"/>
    <cfRule type="duplicateValues" dxfId="2759" priority="5696"/>
    <cfRule type="duplicateValues" dxfId="2758" priority="5678"/>
    <cfRule type="duplicateValues" dxfId="2757" priority="5679"/>
    <cfRule type="duplicateValues" dxfId="2756" priority="5680"/>
    <cfRule type="duplicateValues" dxfId="2755" priority="5681"/>
    <cfRule type="duplicateValues" dxfId="2754" priority="5697"/>
    <cfRule type="duplicateValues" dxfId="2753" priority="5683"/>
    <cfRule type="duplicateValues" dxfId="2752" priority="5672"/>
    <cfRule type="duplicateValues" dxfId="2751" priority="5674"/>
  </conditionalFormatting>
  <conditionalFormatting sqref="D118">
    <cfRule type="duplicateValues" dxfId="2750" priority="5659"/>
    <cfRule type="duplicateValues" dxfId="2749" priority="5660"/>
    <cfRule type="duplicateValues" dxfId="2748" priority="5661"/>
    <cfRule type="duplicateValues" dxfId="2747" priority="5662"/>
    <cfRule type="duplicateValues" dxfId="2746" priority="5663"/>
    <cfRule type="duplicateValues" dxfId="2745" priority="5664"/>
    <cfRule type="duplicateValues" dxfId="2744" priority="5665"/>
    <cfRule type="duplicateValues" dxfId="2743" priority="5667"/>
    <cfRule type="duplicateValues" dxfId="2742" priority="5668"/>
    <cfRule type="duplicateValues" dxfId="2741" priority="5652"/>
    <cfRule type="duplicateValues" dxfId="2740" priority="5666"/>
    <cfRule type="duplicateValues" dxfId="2739" priority="5656"/>
    <cfRule type="duplicateValues" dxfId="2738" priority="5651"/>
    <cfRule type="duplicateValues" dxfId="2737" priority="5650"/>
    <cfRule type="duplicateValues" dxfId="2736" priority="5649"/>
    <cfRule type="duplicateValues" dxfId="2735" priority="5648"/>
    <cfRule type="duplicateValues" dxfId="2734" priority="5647"/>
    <cfRule type="duplicateValues" dxfId="2733" priority="5646"/>
    <cfRule type="duplicateValues" dxfId="2732" priority="5645"/>
    <cfRule type="duplicateValues" dxfId="2731" priority="5644"/>
    <cfRule type="duplicateValues" dxfId="2730" priority="5643"/>
    <cfRule type="duplicateValues" dxfId="2729" priority="5642"/>
    <cfRule type="duplicateValues" dxfId="2728" priority="5641"/>
    <cfRule type="duplicateValues" dxfId="2727" priority="5657"/>
    <cfRule type="duplicateValues" dxfId="2726" priority="5653"/>
    <cfRule type="duplicateValues" dxfId="2725" priority="5640"/>
    <cfRule type="duplicateValues" dxfId="2724" priority="5658"/>
    <cfRule type="duplicateValues" dxfId="2723" priority="5655"/>
    <cfRule type="duplicateValues" dxfId="2722" priority="5654"/>
  </conditionalFormatting>
  <conditionalFormatting sqref="D119">
    <cfRule type="duplicateValues" dxfId="2721" priority="3570"/>
    <cfRule type="duplicateValues" dxfId="2720" priority="3569"/>
    <cfRule type="duplicateValues" dxfId="2719" priority="3568"/>
    <cfRule type="duplicateValues" dxfId="2718" priority="3567"/>
    <cfRule type="duplicateValues" dxfId="2717" priority="3566"/>
    <cfRule type="duplicateValues" dxfId="2716" priority="3565"/>
    <cfRule type="duplicateValues" dxfId="2715" priority="3564"/>
    <cfRule type="duplicateValues" dxfId="2714" priority="3563"/>
    <cfRule type="duplicateValues" dxfId="2713" priority="3576"/>
    <cfRule type="duplicateValues" dxfId="2712" priority="3561"/>
    <cfRule type="duplicateValues" dxfId="2711" priority="3560"/>
    <cfRule type="duplicateValues" dxfId="2710" priority="3559"/>
    <cfRule type="duplicateValues" dxfId="2709" priority="3558"/>
    <cfRule type="duplicateValues" dxfId="2708" priority="3557"/>
    <cfRule type="duplicateValues" dxfId="2707" priority="3556"/>
    <cfRule type="duplicateValues" dxfId="2706" priority="3555"/>
    <cfRule type="duplicateValues" dxfId="2705" priority="3554"/>
    <cfRule type="duplicateValues" dxfId="2704" priority="3553"/>
    <cfRule type="duplicateValues" dxfId="2703" priority="3575"/>
    <cfRule type="duplicateValues" dxfId="2702" priority="3552"/>
    <cfRule type="duplicateValues" dxfId="2701" priority="3551"/>
    <cfRule type="duplicateValues" dxfId="2700" priority="3550"/>
    <cfRule type="duplicateValues" dxfId="2699" priority="3549"/>
    <cfRule type="duplicateValues" dxfId="2698" priority="3548"/>
    <cfRule type="duplicateValues" dxfId="2697" priority="3574"/>
    <cfRule type="duplicateValues" dxfId="2696" priority="3573"/>
    <cfRule type="duplicateValues" dxfId="2695" priority="3572"/>
    <cfRule type="duplicateValues" dxfId="2694" priority="3571"/>
    <cfRule type="duplicateValues" dxfId="2693" priority="3562"/>
  </conditionalFormatting>
  <conditionalFormatting sqref="D120:D121">
    <cfRule type="duplicateValues" dxfId="2692" priority="5614"/>
    <cfRule type="duplicateValues" dxfId="2691" priority="5612"/>
    <cfRule type="duplicateValues" dxfId="2690" priority="5611"/>
    <cfRule type="duplicateValues" dxfId="2689" priority="5631"/>
    <cfRule type="duplicateValues" dxfId="2688" priority="5632"/>
    <cfRule type="duplicateValues" dxfId="2687" priority="5633"/>
    <cfRule type="duplicateValues" dxfId="2686" priority="5630"/>
    <cfRule type="duplicateValues" dxfId="2685" priority="5634"/>
    <cfRule type="duplicateValues" dxfId="2684" priority="5635"/>
    <cfRule type="duplicateValues" dxfId="2683" priority="5636"/>
    <cfRule type="duplicateValues" dxfId="2682" priority="5637"/>
    <cfRule type="duplicateValues" dxfId="2681" priority="5629"/>
    <cfRule type="duplicateValues" dxfId="2680" priority="5638"/>
    <cfRule type="duplicateValues" dxfId="2679" priority="5639"/>
    <cfRule type="duplicateValues" dxfId="2678" priority="5613"/>
    <cfRule type="duplicateValues" dxfId="2677" priority="5628"/>
    <cfRule type="duplicateValues" dxfId="2676" priority="5627"/>
    <cfRule type="duplicateValues" dxfId="2675" priority="5626"/>
    <cfRule type="duplicateValues" dxfId="2674" priority="5625"/>
    <cfRule type="duplicateValues" dxfId="2673" priority="5624"/>
    <cfRule type="duplicateValues" dxfId="2672" priority="5623"/>
    <cfRule type="duplicateValues" dxfId="2671" priority="5622"/>
    <cfRule type="duplicateValues" dxfId="2670" priority="5621"/>
    <cfRule type="duplicateValues" dxfId="2669" priority="5620"/>
    <cfRule type="duplicateValues" dxfId="2668" priority="5619"/>
    <cfRule type="duplicateValues" dxfId="2667" priority="5618"/>
    <cfRule type="duplicateValues" dxfId="2666" priority="5617"/>
    <cfRule type="duplicateValues" dxfId="2665" priority="5616"/>
    <cfRule type="duplicateValues" dxfId="2664" priority="5615"/>
  </conditionalFormatting>
  <conditionalFormatting sqref="D122:D123">
    <cfRule type="duplicateValues" dxfId="2663" priority="3547"/>
    <cfRule type="duplicateValues" dxfId="2662" priority="3532"/>
    <cfRule type="duplicateValues" dxfId="2661" priority="3531"/>
    <cfRule type="duplicateValues" dxfId="2660" priority="3530"/>
    <cfRule type="duplicateValues" dxfId="2659" priority="3521"/>
    <cfRule type="duplicateValues" dxfId="2658" priority="3528"/>
    <cfRule type="duplicateValues" dxfId="2657" priority="3522"/>
    <cfRule type="duplicateValues" dxfId="2656" priority="3523"/>
    <cfRule type="duplicateValues" dxfId="2655" priority="3524"/>
    <cfRule type="duplicateValues" dxfId="2654" priority="3525"/>
    <cfRule type="duplicateValues" dxfId="2653" priority="3536"/>
    <cfRule type="duplicateValues" dxfId="2652" priority="3546"/>
    <cfRule type="duplicateValues" dxfId="2651" priority="3520"/>
    <cfRule type="duplicateValues" dxfId="2650" priority="3527"/>
    <cfRule type="duplicateValues" dxfId="2649" priority="3529"/>
    <cfRule type="duplicateValues" dxfId="2648" priority="3519"/>
    <cfRule type="duplicateValues" dxfId="2647" priority="3526"/>
    <cfRule type="duplicateValues" dxfId="2646" priority="3533"/>
    <cfRule type="duplicateValues" dxfId="2645" priority="3534"/>
    <cfRule type="duplicateValues" dxfId="2644" priority="3535"/>
    <cfRule type="duplicateValues" dxfId="2643" priority="3537"/>
    <cfRule type="duplicateValues" dxfId="2642" priority="3538"/>
    <cfRule type="duplicateValues" dxfId="2641" priority="3539"/>
    <cfRule type="duplicateValues" dxfId="2640" priority="3540"/>
    <cfRule type="duplicateValues" dxfId="2639" priority="3541"/>
    <cfRule type="duplicateValues" dxfId="2638" priority="3542"/>
    <cfRule type="duplicateValues" dxfId="2637" priority="3543"/>
    <cfRule type="duplicateValues" dxfId="2636" priority="3544"/>
    <cfRule type="duplicateValues" dxfId="2635" priority="3545"/>
  </conditionalFormatting>
  <conditionalFormatting sqref="D124">
    <cfRule type="duplicateValues" dxfId="2634" priority="5596"/>
    <cfRule type="duplicateValues" dxfId="2633" priority="5595"/>
    <cfRule type="duplicateValues" dxfId="2632" priority="5594"/>
    <cfRule type="duplicateValues" dxfId="2631" priority="5593"/>
    <cfRule type="duplicateValues" dxfId="2630" priority="5592"/>
    <cfRule type="duplicateValues" dxfId="2629" priority="5591"/>
    <cfRule type="duplicateValues" dxfId="2628" priority="5590"/>
    <cfRule type="duplicateValues" dxfId="2627" priority="5589"/>
    <cfRule type="duplicateValues" dxfId="2626" priority="5588"/>
    <cfRule type="duplicateValues" dxfId="2625" priority="5586"/>
    <cfRule type="duplicateValues" dxfId="2624" priority="5585"/>
    <cfRule type="duplicateValues" dxfId="2623" priority="5584"/>
    <cfRule type="duplicateValues" dxfId="2622" priority="5583"/>
    <cfRule type="duplicateValues" dxfId="2621" priority="5582"/>
    <cfRule type="duplicateValues" dxfId="2620" priority="5602"/>
    <cfRule type="duplicateValues" dxfId="2619" priority="5587"/>
    <cfRule type="duplicateValues" dxfId="2618" priority="5610"/>
    <cfRule type="duplicateValues" dxfId="2617" priority="5609"/>
    <cfRule type="duplicateValues" dxfId="2616" priority="5608"/>
    <cfRule type="duplicateValues" dxfId="2615" priority="5606"/>
    <cfRule type="duplicateValues" dxfId="2614" priority="5605"/>
    <cfRule type="duplicateValues" dxfId="2613" priority="5604"/>
    <cfRule type="duplicateValues" dxfId="2612" priority="5603"/>
    <cfRule type="duplicateValues" dxfId="2611" priority="5601"/>
    <cfRule type="duplicateValues" dxfId="2610" priority="5600"/>
    <cfRule type="duplicateValues" dxfId="2609" priority="5599"/>
    <cfRule type="duplicateValues" dxfId="2608" priority="5598"/>
    <cfRule type="duplicateValues" dxfId="2607" priority="5597"/>
    <cfRule type="duplicateValues" dxfId="2606" priority="5607"/>
  </conditionalFormatting>
  <conditionalFormatting sqref="D125">
    <cfRule type="duplicateValues" dxfId="2605" priority="5578"/>
    <cfRule type="duplicateValues" dxfId="2604" priority="5579"/>
    <cfRule type="duplicateValues" dxfId="2603" priority="5580"/>
    <cfRule type="duplicateValues" dxfId="2602" priority="5564"/>
    <cfRule type="duplicateValues" dxfId="2601" priority="5581"/>
    <cfRule type="duplicateValues" dxfId="2600" priority="5562"/>
    <cfRule type="duplicateValues" dxfId="2599" priority="5553"/>
    <cfRule type="duplicateValues" dxfId="2598" priority="5554"/>
    <cfRule type="duplicateValues" dxfId="2597" priority="5555"/>
    <cfRule type="duplicateValues" dxfId="2596" priority="5556"/>
    <cfRule type="duplicateValues" dxfId="2595" priority="5557"/>
    <cfRule type="duplicateValues" dxfId="2594" priority="5558"/>
    <cfRule type="duplicateValues" dxfId="2593" priority="5559"/>
    <cfRule type="duplicateValues" dxfId="2592" priority="5560"/>
    <cfRule type="duplicateValues" dxfId="2591" priority="5561"/>
    <cfRule type="duplicateValues" dxfId="2590" priority="5565"/>
    <cfRule type="duplicateValues" dxfId="2589" priority="5566"/>
    <cfRule type="duplicateValues" dxfId="2588" priority="5567"/>
    <cfRule type="duplicateValues" dxfId="2587" priority="5563"/>
    <cfRule type="duplicateValues" dxfId="2586" priority="5568"/>
    <cfRule type="duplicateValues" dxfId="2585" priority="5569"/>
    <cfRule type="duplicateValues" dxfId="2584" priority="5570"/>
    <cfRule type="duplicateValues" dxfId="2583" priority="5571"/>
    <cfRule type="duplicateValues" dxfId="2582" priority="5572"/>
    <cfRule type="duplicateValues" dxfId="2581" priority="5573"/>
    <cfRule type="duplicateValues" dxfId="2580" priority="5574"/>
    <cfRule type="duplicateValues" dxfId="2579" priority="5575"/>
    <cfRule type="duplicateValues" dxfId="2578" priority="5576"/>
    <cfRule type="duplicateValues" dxfId="2577" priority="5577"/>
  </conditionalFormatting>
  <conditionalFormatting sqref="D126">
    <cfRule type="duplicateValues" dxfId="2576" priority="3512"/>
    <cfRule type="duplicateValues" dxfId="2575" priority="3513"/>
    <cfRule type="duplicateValues" dxfId="2574" priority="3514"/>
    <cfRule type="duplicateValues" dxfId="2573" priority="3515"/>
    <cfRule type="duplicateValues" dxfId="2572" priority="3516"/>
    <cfRule type="duplicateValues" dxfId="2571" priority="3517"/>
    <cfRule type="duplicateValues" dxfId="2570" priority="3518"/>
    <cfRule type="duplicateValues" dxfId="2569" priority="3496"/>
    <cfRule type="duplicateValues" dxfId="2568" priority="3490"/>
    <cfRule type="duplicateValues" dxfId="2567" priority="3491"/>
    <cfRule type="duplicateValues" dxfId="2566" priority="3492"/>
    <cfRule type="duplicateValues" dxfId="2565" priority="3493"/>
    <cfRule type="duplicateValues" dxfId="2564" priority="3494"/>
    <cfRule type="duplicateValues" dxfId="2563" priority="3495"/>
    <cfRule type="duplicateValues" dxfId="2562" priority="3497"/>
    <cfRule type="duplicateValues" dxfId="2561" priority="3498"/>
    <cfRule type="duplicateValues" dxfId="2560" priority="3499"/>
    <cfRule type="duplicateValues" dxfId="2559" priority="3500"/>
    <cfRule type="duplicateValues" dxfId="2558" priority="3501"/>
    <cfRule type="duplicateValues" dxfId="2557" priority="3502"/>
    <cfRule type="duplicateValues" dxfId="2556" priority="3503"/>
    <cfRule type="duplicateValues" dxfId="2555" priority="3504"/>
    <cfRule type="duplicateValues" dxfId="2554" priority="3505"/>
    <cfRule type="duplicateValues" dxfId="2553" priority="3506"/>
    <cfRule type="duplicateValues" dxfId="2552" priority="3507"/>
    <cfRule type="duplicateValues" dxfId="2551" priority="3508"/>
    <cfRule type="duplicateValues" dxfId="2550" priority="3509"/>
    <cfRule type="duplicateValues" dxfId="2549" priority="3510"/>
    <cfRule type="duplicateValues" dxfId="2548" priority="3511"/>
  </conditionalFormatting>
  <conditionalFormatting sqref="D127:D128">
    <cfRule type="duplicateValues" dxfId="2547" priority="5529"/>
    <cfRule type="duplicateValues" dxfId="2546" priority="5541"/>
    <cfRule type="duplicateValues" dxfId="2545" priority="5542"/>
    <cfRule type="duplicateValues" dxfId="2544" priority="5543"/>
    <cfRule type="duplicateValues" dxfId="2543" priority="5545"/>
    <cfRule type="duplicateValues" dxfId="2542" priority="5544"/>
    <cfRule type="duplicateValues" dxfId="2541" priority="5533"/>
    <cfRule type="duplicateValues" dxfId="2540" priority="5532"/>
    <cfRule type="duplicateValues" dxfId="2539" priority="5531"/>
    <cfRule type="duplicateValues" dxfId="2538" priority="5530"/>
    <cfRule type="duplicateValues" dxfId="2537" priority="5535"/>
    <cfRule type="duplicateValues" dxfId="2536" priority="5546"/>
    <cfRule type="duplicateValues" dxfId="2535" priority="5547"/>
    <cfRule type="duplicateValues" dxfId="2534" priority="5548"/>
    <cfRule type="duplicateValues" dxfId="2533" priority="5552"/>
    <cfRule type="duplicateValues" dxfId="2532" priority="5549"/>
    <cfRule type="duplicateValues" dxfId="2531" priority="5550"/>
    <cfRule type="duplicateValues" dxfId="2530" priority="5551"/>
    <cfRule type="duplicateValues" dxfId="2529" priority="5538"/>
    <cfRule type="duplicateValues" dxfId="2528" priority="5534"/>
    <cfRule type="duplicateValues" dxfId="2527" priority="5536"/>
    <cfRule type="duplicateValues" dxfId="2526" priority="5528"/>
    <cfRule type="duplicateValues" dxfId="2525" priority="5527"/>
    <cfRule type="duplicateValues" dxfId="2524" priority="5526"/>
    <cfRule type="duplicateValues" dxfId="2523" priority="5525"/>
    <cfRule type="duplicateValues" dxfId="2522" priority="5524"/>
    <cfRule type="duplicateValues" dxfId="2521" priority="5537"/>
    <cfRule type="duplicateValues" dxfId="2520" priority="5539"/>
    <cfRule type="duplicateValues" dxfId="2519" priority="5540"/>
  </conditionalFormatting>
  <conditionalFormatting sqref="D129">
    <cfRule type="duplicateValues" dxfId="2518" priority="5472"/>
    <cfRule type="duplicateValues" dxfId="2517" priority="5473"/>
    <cfRule type="duplicateValues" dxfId="2516" priority="5474"/>
    <cfRule type="duplicateValues" dxfId="2515" priority="5475"/>
    <cfRule type="duplicateValues" dxfId="2514" priority="5476"/>
    <cfRule type="duplicateValues" dxfId="2513" priority="5471"/>
    <cfRule type="duplicateValues" dxfId="2512" priority="5470"/>
    <cfRule type="duplicateValues" dxfId="2511" priority="5469"/>
    <cfRule type="duplicateValues" dxfId="2510" priority="5468"/>
    <cfRule type="duplicateValues" dxfId="2509" priority="5467"/>
    <cfRule type="duplicateValues" dxfId="2508" priority="5466"/>
    <cfRule type="duplicateValues" dxfId="2507" priority="5484"/>
    <cfRule type="duplicateValues" dxfId="2506" priority="5480"/>
    <cfRule type="duplicateValues" dxfId="2505" priority="5478"/>
    <cfRule type="duplicateValues" dxfId="2504" priority="5486"/>
    <cfRule type="duplicateValues" dxfId="2503" priority="5494"/>
    <cfRule type="duplicateValues" dxfId="2502" priority="5477"/>
    <cfRule type="duplicateValues" dxfId="2501" priority="5493"/>
    <cfRule type="duplicateValues" dxfId="2500" priority="5492"/>
    <cfRule type="duplicateValues" dxfId="2499" priority="5491"/>
    <cfRule type="duplicateValues" dxfId="2498" priority="5490"/>
    <cfRule type="duplicateValues" dxfId="2497" priority="5489"/>
    <cfRule type="duplicateValues" dxfId="2496" priority="5488"/>
    <cfRule type="duplicateValues" dxfId="2495" priority="5487"/>
    <cfRule type="duplicateValues" dxfId="2494" priority="5485"/>
    <cfRule type="duplicateValues" dxfId="2493" priority="5483"/>
    <cfRule type="duplicateValues" dxfId="2492" priority="5481"/>
    <cfRule type="duplicateValues" dxfId="2491" priority="5479"/>
    <cfRule type="duplicateValues" dxfId="2490" priority="5482"/>
  </conditionalFormatting>
  <conditionalFormatting sqref="D130">
    <cfRule type="duplicateValues" dxfId="2489" priority="3483"/>
    <cfRule type="duplicateValues" dxfId="2488" priority="3482"/>
    <cfRule type="duplicateValues" dxfId="2487" priority="3489"/>
    <cfRule type="duplicateValues" dxfId="2486" priority="3488"/>
    <cfRule type="duplicateValues" dxfId="2485" priority="3487"/>
    <cfRule type="duplicateValues" dxfId="2484" priority="3486"/>
    <cfRule type="duplicateValues" dxfId="2483" priority="3476"/>
    <cfRule type="duplicateValues" dxfId="2482" priority="3485"/>
    <cfRule type="duplicateValues" dxfId="2481" priority="3475"/>
    <cfRule type="duplicateValues" dxfId="2480" priority="3484"/>
    <cfRule type="duplicateValues" dxfId="2479" priority="3478"/>
    <cfRule type="duplicateValues" dxfId="2478" priority="3479"/>
    <cfRule type="duplicateValues" dxfId="2477" priority="3474"/>
    <cfRule type="duplicateValues" dxfId="2476" priority="3473"/>
    <cfRule type="duplicateValues" dxfId="2475" priority="3472"/>
    <cfRule type="duplicateValues" dxfId="2474" priority="3471"/>
    <cfRule type="duplicateValues" dxfId="2473" priority="3470"/>
    <cfRule type="duplicateValues" dxfId="2472" priority="3469"/>
    <cfRule type="duplicateValues" dxfId="2471" priority="3477"/>
    <cfRule type="duplicateValues" dxfId="2470" priority="3468"/>
    <cfRule type="duplicateValues" dxfId="2469" priority="3467"/>
    <cfRule type="duplicateValues" dxfId="2468" priority="3466"/>
    <cfRule type="duplicateValues" dxfId="2467" priority="3465"/>
    <cfRule type="duplicateValues" dxfId="2466" priority="3464"/>
    <cfRule type="duplicateValues" dxfId="2465" priority="3463"/>
    <cfRule type="duplicateValues" dxfId="2464" priority="3480"/>
    <cfRule type="duplicateValues" dxfId="2463" priority="3462"/>
    <cfRule type="duplicateValues" dxfId="2462" priority="3461"/>
    <cfRule type="duplicateValues" dxfId="2461" priority="3481"/>
  </conditionalFormatting>
  <conditionalFormatting sqref="D131:D132">
    <cfRule type="duplicateValues" dxfId="2460" priority="5508"/>
    <cfRule type="duplicateValues" dxfId="2459" priority="5507"/>
    <cfRule type="duplicateValues" dxfId="2458" priority="5506"/>
    <cfRule type="duplicateValues" dxfId="2457" priority="5505"/>
    <cfRule type="duplicateValues" dxfId="2456" priority="5504"/>
    <cfRule type="duplicateValues" dxfId="2455" priority="5503"/>
    <cfRule type="duplicateValues" dxfId="2454" priority="5502"/>
    <cfRule type="duplicateValues" dxfId="2453" priority="5501"/>
    <cfRule type="duplicateValues" dxfId="2452" priority="5500"/>
    <cfRule type="duplicateValues" dxfId="2451" priority="5499"/>
    <cfRule type="duplicateValues" dxfId="2450" priority="5498"/>
    <cfRule type="duplicateValues" dxfId="2449" priority="5497"/>
    <cfRule type="duplicateValues" dxfId="2448" priority="5496"/>
    <cfRule type="duplicateValues" dxfId="2447" priority="5495"/>
    <cfRule type="duplicateValues" dxfId="2446" priority="5517"/>
    <cfRule type="duplicateValues" dxfId="2445" priority="5523"/>
    <cfRule type="duplicateValues" dxfId="2444" priority="5522"/>
    <cfRule type="duplicateValues" dxfId="2443" priority="5521"/>
    <cfRule type="duplicateValues" dxfId="2442" priority="5520"/>
    <cfRule type="duplicateValues" dxfId="2441" priority="5519"/>
    <cfRule type="duplicateValues" dxfId="2440" priority="5518"/>
    <cfRule type="duplicateValues" dxfId="2439" priority="5516"/>
    <cfRule type="duplicateValues" dxfId="2438" priority="5515"/>
    <cfRule type="duplicateValues" dxfId="2437" priority="5514"/>
    <cfRule type="duplicateValues" dxfId="2436" priority="5513"/>
    <cfRule type="duplicateValues" dxfId="2435" priority="5512"/>
    <cfRule type="duplicateValues" dxfId="2434" priority="5511"/>
    <cfRule type="duplicateValues" dxfId="2433" priority="5510"/>
    <cfRule type="duplicateValues" dxfId="2432" priority="5509"/>
  </conditionalFormatting>
  <conditionalFormatting sqref="D133">
    <cfRule type="duplicateValues" dxfId="2431" priority="3439"/>
    <cfRule type="duplicateValues" dxfId="2430" priority="3438"/>
    <cfRule type="duplicateValues" dxfId="2429" priority="3437"/>
    <cfRule type="duplicateValues" dxfId="2428" priority="3436"/>
    <cfRule type="duplicateValues" dxfId="2427" priority="3432"/>
    <cfRule type="duplicateValues" dxfId="2426" priority="3433"/>
    <cfRule type="duplicateValues" dxfId="2425" priority="3434"/>
    <cfRule type="duplicateValues" dxfId="2424" priority="3435"/>
    <cfRule type="duplicateValues" dxfId="2423" priority="3460"/>
    <cfRule type="duplicateValues" dxfId="2422" priority="3459"/>
    <cfRule type="duplicateValues" dxfId="2421" priority="3458"/>
    <cfRule type="duplicateValues" dxfId="2420" priority="3457"/>
    <cfRule type="duplicateValues" dxfId="2419" priority="3456"/>
    <cfRule type="duplicateValues" dxfId="2418" priority="3455"/>
    <cfRule type="duplicateValues" dxfId="2417" priority="3454"/>
    <cfRule type="duplicateValues" dxfId="2416" priority="3453"/>
    <cfRule type="duplicateValues" dxfId="2415" priority="3452"/>
    <cfRule type="duplicateValues" dxfId="2414" priority="3451"/>
    <cfRule type="duplicateValues" dxfId="2413" priority="3450"/>
    <cfRule type="duplicateValues" dxfId="2412" priority="3449"/>
    <cfRule type="duplicateValues" dxfId="2411" priority="3448"/>
    <cfRule type="duplicateValues" dxfId="2410" priority="3447"/>
    <cfRule type="duplicateValues" dxfId="2409" priority="3446"/>
    <cfRule type="duplicateValues" dxfId="2408" priority="3445"/>
    <cfRule type="duplicateValues" dxfId="2407" priority="3444"/>
    <cfRule type="duplicateValues" dxfId="2406" priority="3443"/>
    <cfRule type="duplicateValues" dxfId="2405" priority="3442"/>
    <cfRule type="duplicateValues" dxfId="2404" priority="3441"/>
    <cfRule type="duplicateValues" dxfId="2403" priority="3440"/>
  </conditionalFormatting>
  <conditionalFormatting sqref="D134:D135">
    <cfRule type="duplicateValues" dxfId="2402" priority="5456"/>
    <cfRule type="duplicateValues" dxfId="2401" priority="5457"/>
    <cfRule type="duplicateValues" dxfId="2400" priority="5458"/>
    <cfRule type="duplicateValues" dxfId="2399" priority="5459"/>
    <cfRule type="duplicateValues" dxfId="2398" priority="5460"/>
    <cfRule type="duplicateValues" dxfId="2397" priority="5461"/>
    <cfRule type="duplicateValues" dxfId="2396" priority="5462"/>
    <cfRule type="duplicateValues" dxfId="2395" priority="5463"/>
    <cfRule type="duplicateValues" dxfId="2394" priority="5464"/>
    <cfRule type="duplicateValues" dxfId="2393" priority="5465"/>
    <cfRule type="duplicateValues" dxfId="2392" priority="5437"/>
    <cfRule type="duplicateValues" dxfId="2391" priority="5438"/>
    <cfRule type="duplicateValues" dxfId="2390" priority="5439"/>
    <cfRule type="duplicateValues" dxfId="2389" priority="5440"/>
    <cfRule type="duplicateValues" dxfId="2388" priority="5449"/>
    <cfRule type="duplicateValues" dxfId="2387" priority="5442"/>
    <cfRule type="duplicateValues" dxfId="2386" priority="5443"/>
    <cfRule type="duplicateValues" dxfId="2385" priority="5444"/>
    <cfRule type="duplicateValues" dxfId="2384" priority="5441"/>
    <cfRule type="duplicateValues" dxfId="2383" priority="5445"/>
    <cfRule type="duplicateValues" dxfId="2382" priority="5446"/>
    <cfRule type="duplicateValues" dxfId="2381" priority="5447"/>
    <cfRule type="duplicateValues" dxfId="2380" priority="5448"/>
    <cfRule type="duplicateValues" dxfId="2379" priority="5450"/>
    <cfRule type="duplicateValues" dxfId="2378" priority="5451"/>
    <cfRule type="duplicateValues" dxfId="2377" priority="5452"/>
    <cfRule type="duplicateValues" dxfId="2376" priority="5453"/>
    <cfRule type="duplicateValues" dxfId="2375" priority="5454"/>
    <cfRule type="duplicateValues" dxfId="2374" priority="5455"/>
  </conditionalFormatting>
  <conditionalFormatting sqref="D136">
    <cfRule type="duplicateValues" dxfId="2373" priority="5393"/>
    <cfRule type="duplicateValues" dxfId="2372" priority="5394"/>
    <cfRule type="duplicateValues" dxfId="2371" priority="5395"/>
    <cfRule type="duplicateValues" dxfId="2370" priority="5396"/>
    <cfRule type="duplicateValues" dxfId="2369" priority="5397"/>
    <cfRule type="duplicateValues" dxfId="2368" priority="5401"/>
    <cfRule type="duplicateValues" dxfId="2367" priority="5398"/>
    <cfRule type="duplicateValues" dxfId="2366" priority="5399"/>
    <cfRule type="duplicateValues" dxfId="2365" priority="5406"/>
    <cfRule type="duplicateValues" dxfId="2364" priority="5400"/>
    <cfRule type="duplicateValues" dxfId="2363" priority="5392"/>
    <cfRule type="duplicateValues" dxfId="2362" priority="5407"/>
    <cfRule type="duplicateValues" dxfId="2361" priority="5405"/>
    <cfRule type="duplicateValues" dxfId="2360" priority="5404"/>
    <cfRule type="duplicateValues" dxfId="2359" priority="5403"/>
    <cfRule type="duplicateValues" dxfId="2358" priority="5380"/>
    <cfRule type="duplicateValues" dxfId="2357" priority="5381"/>
    <cfRule type="duplicateValues" dxfId="2356" priority="5382"/>
    <cfRule type="duplicateValues" dxfId="2355" priority="5383"/>
    <cfRule type="duplicateValues" dxfId="2354" priority="5384"/>
    <cfRule type="duplicateValues" dxfId="2353" priority="5402"/>
    <cfRule type="duplicateValues" dxfId="2352" priority="5385"/>
    <cfRule type="duplicateValues" dxfId="2351" priority="5386"/>
    <cfRule type="duplicateValues" dxfId="2350" priority="5387"/>
    <cfRule type="duplicateValues" dxfId="2349" priority="5388"/>
    <cfRule type="duplicateValues" dxfId="2348" priority="5389"/>
    <cfRule type="duplicateValues" dxfId="2347" priority="5390"/>
    <cfRule type="duplicateValues" dxfId="2346" priority="5391"/>
    <cfRule type="duplicateValues" dxfId="2345" priority="5379"/>
  </conditionalFormatting>
  <conditionalFormatting sqref="D137">
    <cfRule type="duplicateValues" dxfId="2344" priority="3343"/>
    <cfRule type="duplicateValues" dxfId="2343" priority="3342"/>
    <cfRule type="duplicateValues" dxfId="2342" priority="3341"/>
    <cfRule type="duplicateValues" dxfId="2341" priority="3340"/>
    <cfRule type="duplicateValues" dxfId="2340" priority="3339"/>
    <cfRule type="duplicateValues" dxfId="2339" priority="3338"/>
    <cfRule type="duplicateValues" dxfId="2338" priority="3337"/>
    <cfRule type="duplicateValues" dxfId="2337" priority="3336"/>
    <cfRule type="duplicateValues" dxfId="2336" priority="3335"/>
    <cfRule type="duplicateValues" dxfId="2335" priority="3333"/>
    <cfRule type="duplicateValues" dxfId="2334" priority="3329"/>
    <cfRule type="duplicateValues" dxfId="2333" priority="3330"/>
    <cfRule type="duplicateValues" dxfId="2332" priority="3331"/>
    <cfRule type="duplicateValues" dxfId="2331" priority="3332"/>
    <cfRule type="duplicateValues" dxfId="2330" priority="3334"/>
    <cfRule type="duplicateValues" dxfId="2329" priority="3328"/>
    <cfRule type="duplicateValues" dxfId="2328" priority="3327"/>
    <cfRule type="duplicateValues" dxfId="2327" priority="3326"/>
    <cfRule type="duplicateValues" dxfId="2326" priority="3325"/>
    <cfRule type="duplicateValues" dxfId="2325" priority="3323"/>
    <cfRule type="duplicateValues" dxfId="2324" priority="3322"/>
    <cfRule type="duplicateValues" dxfId="2323" priority="3321"/>
    <cfRule type="duplicateValues" dxfId="2322" priority="3320"/>
    <cfRule type="duplicateValues" dxfId="2321" priority="3319"/>
    <cfRule type="duplicateValues" dxfId="2320" priority="3318"/>
    <cfRule type="duplicateValues" dxfId="2319" priority="3317"/>
    <cfRule type="duplicateValues" dxfId="2318" priority="3316"/>
    <cfRule type="duplicateValues" dxfId="2317" priority="3344"/>
    <cfRule type="duplicateValues" dxfId="2316" priority="3324"/>
  </conditionalFormatting>
  <conditionalFormatting sqref="D138:D139">
    <cfRule type="duplicateValues" dxfId="2315" priority="5421"/>
    <cfRule type="duplicateValues" dxfId="2314" priority="5422"/>
    <cfRule type="duplicateValues" dxfId="2313" priority="5423"/>
    <cfRule type="duplicateValues" dxfId="2312" priority="5424"/>
    <cfRule type="duplicateValues" dxfId="2311" priority="5425"/>
    <cfRule type="duplicateValues" dxfId="2310" priority="5426"/>
    <cfRule type="duplicateValues" dxfId="2309" priority="5408"/>
    <cfRule type="duplicateValues" dxfId="2308" priority="5409"/>
    <cfRule type="duplicateValues" dxfId="2307" priority="5410"/>
    <cfRule type="duplicateValues" dxfId="2306" priority="5412"/>
    <cfRule type="duplicateValues" dxfId="2305" priority="5427"/>
    <cfRule type="duplicateValues" dxfId="2304" priority="5413"/>
    <cfRule type="duplicateValues" dxfId="2303" priority="5414"/>
    <cfRule type="duplicateValues" dxfId="2302" priority="5436"/>
    <cfRule type="duplicateValues" dxfId="2301" priority="5415"/>
    <cfRule type="duplicateValues" dxfId="2300" priority="5416"/>
    <cfRule type="duplicateValues" dxfId="2299" priority="5411"/>
    <cfRule type="duplicateValues" dxfId="2298" priority="5435"/>
    <cfRule type="duplicateValues" dxfId="2297" priority="5417"/>
    <cfRule type="duplicateValues" dxfId="2296" priority="5428"/>
    <cfRule type="duplicateValues" dxfId="2295" priority="5429"/>
    <cfRule type="duplicateValues" dxfId="2294" priority="5430"/>
    <cfRule type="duplicateValues" dxfId="2293" priority="5418"/>
    <cfRule type="duplicateValues" dxfId="2292" priority="5420"/>
    <cfRule type="duplicateValues" dxfId="2291" priority="5434"/>
    <cfRule type="duplicateValues" dxfId="2290" priority="5433"/>
    <cfRule type="duplicateValues" dxfId="2289" priority="5432"/>
    <cfRule type="duplicateValues" dxfId="2288" priority="5431"/>
    <cfRule type="duplicateValues" dxfId="2287" priority="5419"/>
  </conditionalFormatting>
  <conditionalFormatting sqref="D140">
    <cfRule type="duplicateValues" dxfId="2286" priority="3349"/>
    <cfRule type="duplicateValues" dxfId="2285" priority="3348"/>
    <cfRule type="duplicateValues" dxfId="2284" priority="3347"/>
    <cfRule type="duplicateValues" dxfId="2283" priority="3346"/>
    <cfRule type="duplicateValues" dxfId="2282" priority="3345"/>
    <cfRule type="duplicateValues" dxfId="2281" priority="3373"/>
    <cfRule type="duplicateValues" dxfId="2280" priority="3372"/>
    <cfRule type="duplicateValues" dxfId="2279" priority="3371"/>
    <cfRule type="duplicateValues" dxfId="2278" priority="3370"/>
    <cfRule type="duplicateValues" dxfId="2277" priority="3369"/>
    <cfRule type="duplicateValues" dxfId="2276" priority="3368"/>
    <cfRule type="duplicateValues" dxfId="2275" priority="3367"/>
    <cfRule type="duplicateValues" dxfId="2274" priority="3351"/>
    <cfRule type="duplicateValues" dxfId="2273" priority="3350"/>
    <cfRule type="duplicateValues" dxfId="2272" priority="3366"/>
    <cfRule type="duplicateValues" dxfId="2271" priority="3365"/>
    <cfRule type="duplicateValues" dxfId="2270" priority="3364"/>
    <cfRule type="duplicateValues" dxfId="2269" priority="3363"/>
    <cfRule type="duplicateValues" dxfId="2268" priority="3362"/>
    <cfRule type="duplicateValues" dxfId="2267" priority="3361"/>
    <cfRule type="duplicateValues" dxfId="2266" priority="3360"/>
    <cfRule type="duplicateValues" dxfId="2265" priority="3359"/>
    <cfRule type="duplicateValues" dxfId="2264" priority="3358"/>
    <cfRule type="duplicateValues" dxfId="2263" priority="3357"/>
    <cfRule type="duplicateValues" dxfId="2262" priority="3356"/>
    <cfRule type="duplicateValues" dxfId="2261" priority="3355"/>
    <cfRule type="duplicateValues" dxfId="2260" priority="3354"/>
    <cfRule type="duplicateValues" dxfId="2259" priority="3353"/>
    <cfRule type="duplicateValues" dxfId="2258" priority="3352"/>
  </conditionalFormatting>
  <conditionalFormatting sqref="D141:D142 D144:D147">
    <cfRule type="duplicateValues" dxfId="2257" priority="945"/>
  </conditionalFormatting>
  <conditionalFormatting sqref="D141:D142">
    <cfRule type="duplicateValues" dxfId="2256" priority="1059"/>
    <cfRule type="duplicateValues" dxfId="2255" priority="1060"/>
    <cfRule type="duplicateValues" dxfId="2254" priority="1058"/>
    <cfRule type="duplicateValues" dxfId="2253" priority="1057"/>
    <cfRule type="duplicateValues" dxfId="2252" priority="1056"/>
    <cfRule type="duplicateValues" dxfId="2251" priority="1055"/>
    <cfRule type="duplicateValues" dxfId="2250" priority="1036"/>
    <cfRule type="duplicateValues" dxfId="2249" priority="1050"/>
    <cfRule type="duplicateValues" dxfId="2248" priority="1054"/>
    <cfRule type="duplicateValues" dxfId="2247" priority="1052"/>
    <cfRule type="duplicateValues" dxfId="2246" priority="1051"/>
    <cfRule type="duplicateValues" dxfId="2245" priority="1049"/>
    <cfRule type="duplicateValues" dxfId="2244" priority="1048"/>
    <cfRule type="duplicateValues" dxfId="2243" priority="1047"/>
    <cfRule type="duplicateValues" dxfId="2242" priority="1046"/>
    <cfRule type="duplicateValues" dxfId="2241" priority="1045"/>
    <cfRule type="duplicateValues" dxfId="2240" priority="1044"/>
    <cfRule type="duplicateValues" dxfId="2239" priority="1043"/>
    <cfRule type="duplicateValues" dxfId="2238" priority="1042"/>
    <cfRule type="duplicateValues" dxfId="2237" priority="1041"/>
    <cfRule type="duplicateValues" dxfId="2236" priority="1040"/>
    <cfRule type="duplicateValues" dxfId="2235" priority="1039"/>
    <cfRule type="duplicateValues" dxfId="2234" priority="1038"/>
    <cfRule type="duplicateValues" dxfId="2233" priority="1037"/>
    <cfRule type="duplicateValues" dxfId="2232" priority="1035"/>
    <cfRule type="duplicateValues" dxfId="2231" priority="1034"/>
    <cfRule type="duplicateValues" dxfId="2230" priority="1033"/>
    <cfRule type="duplicateValues" dxfId="2229" priority="1061"/>
    <cfRule type="duplicateValues" dxfId="2228" priority="1053"/>
  </conditionalFormatting>
  <conditionalFormatting sqref="D143">
    <cfRule type="duplicateValues" dxfId="2227" priority="921"/>
    <cfRule type="duplicateValues" dxfId="2226" priority="920"/>
    <cfRule type="duplicateValues" dxfId="2225" priority="919"/>
    <cfRule type="duplicateValues" dxfId="2224" priority="932"/>
    <cfRule type="duplicateValues" dxfId="2223" priority="943"/>
    <cfRule type="duplicateValues" dxfId="2222" priority="942"/>
    <cfRule type="duplicateValues" dxfId="2221" priority="922"/>
    <cfRule type="duplicateValues" dxfId="2220" priority="941"/>
    <cfRule type="duplicateValues" dxfId="2219" priority="940"/>
    <cfRule type="duplicateValues" dxfId="2218" priority="939"/>
    <cfRule type="duplicateValues" dxfId="2217" priority="938"/>
    <cfRule type="duplicateValues" dxfId="2216" priority="937"/>
    <cfRule type="duplicateValues" dxfId="2215" priority="936"/>
    <cfRule type="duplicateValues" dxfId="2214" priority="935"/>
    <cfRule type="duplicateValues" dxfId="2213" priority="934"/>
    <cfRule type="duplicateValues" dxfId="2212" priority="918"/>
    <cfRule type="duplicateValues" dxfId="2211" priority="933"/>
    <cfRule type="duplicateValues" dxfId="2210" priority="931"/>
    <cfRule type="duplicateValues" dxfId="2209" priority="930"/>
    <cfRule type="duplicateValues" dxfId="2208" priority="928"/>
    <cfRule type="duplicateValues" dxfId="2207" priority="927"/>
    <cfRule type="duplicateValues" dxfId="2206" priority="929"/>
    <cfRule type="duplicateValues" dxfId="2205" priority="926"/>
    <cfRule type="duplicateValues" dxfId="2204" priority="925"/>
    <cfRule type="duplicateValues" dxfId="2203" priority="924"/>
    <cfRule type="duplicateValues" dxfId="2202" priority="917"/>
    <cfRule type="duplicateValues" dxfId="2201" priority="923"/>
    <cfRule type="duplicateValues" dxfId="2200" priority="944"/>
    <cfRule type="duplicateValues" dxfId="2199" priority="916"/>
  </conditionalFormatting>
  <conditionalFormatting sqref="D144">
    <cfRule type="duplicateValues" dxfId="2198" priority="978"/>
    <cfRule type="duplicateValues" dxfId="2197" priority="979"/>
    <cfRule type="duplicateValues" dxfId="2196" priority="980"/>
    <cfRule type="duplicateValues" dxfId="2195" priority="981"/>
    <cfRule type="duplicateValues" dxfId="2194" priority="983"/>
    <cfRule type="duplicateValues" dxfId="2193" priority="984"/>
    <cfRule type="duplicateValues" dxfId="2192" priority="985"/>
    <cfRule type="duplicateValues" dxfId="2191" priority="986"/>
    <cfRule type="duplicateValues" dxfId="2190" priority="987"/>
    <cfRule type="duplicateValues" dxfId="2189" priority="988"/>
    <cfRule type="duplicateValues" dxfId="2188" priority="989"/>
    <cfRule type="duplicateValues" dxfId="2187" priority="990"/>
    <cfRule type="duplicateValues" dxfId="2186" priority="991"/>
    <cfRule type="duplicateValues" dxfId="2185" priority="992"/>
    <cfRule type="duplicateValues" dxfId="2184" priority="993"/>
    <cfRule type="duplicateValues" dxfId="2183" priority="994"/>
    <cfRule type="duplicateValues" dxfId="2182" priority="995"/>
    <cfRule type="duplicateValues" dxfId="2181" priority="996"/>
    <cfRule type="duplicateValues" dxfId="2180" priority="997"/>
    <cfRule type="duplicateValues" dxfId="2179" priority="998"/>
    <cfRule type="duplicateValues" dxfId="2178" priority="999"/>
    <cfRule type="duplicateValues" dxfId="2177" priority="1000"/>
    <cfRule type="duplicateValues" dxfId="2176" priority="1001"/>
    <cfRule type="duplicateValues" dxfId="2175" priority="1002"/>
    <cfRule type="duplicateValues" dxfId="2174" priority="1003"/>
    <cfRule type="duplicateValues" dxfId="2173" priority="975"/>
    <cfRule type="duplicateValues" dxfId="2172" priority="976"/>
    <cfRule type="duplicateValues" dxfId="2171" priority="982"/>
    <cfRule type="duplicateValues" dxfId="2170" priority="977"/>
  </conditionalFormatting>
  <conditionalFormatting sqref="D145">
    <cfRule type="duplicateValues" dxfId="2169" priority="1008"/>
    <cfRule type="duplicateValues" dxfId="2168" priority="1009"/>
    <cfRule type="duplicateValues" dxfId="2167" priority="1010"/>
    <cfRule type="duplicateValues" dxfId="2166" priority="1011"/>
    <cfRule type="duplicateValues" dxfId="2165" priority="1012"/>
    <cfRule type="duplicateValues" dxfId="2164" priority="1013"/>
    <cfRule type="duplicateValues" dxfId="2163" priority="1014"/>
    <cfRule type="duplicateValues" dxfId="2162" priority="1015"/>
    <cfRule type="duplicateValues" dxfId="2161" priority="1016"/>
    <cfRule type="duplicateValues" dxfId="2160" priority="1017"/>
    <cfRule type="duplicateValues" dxfId="2159" priority="1018"/>
    <cfRule type="duplicateValues" dxfId="2158" priority="1019"/>
    <cfRule type="duplicateValues" dxfId="2157" priority="1020"/>
    <cfRule type="duplicateValues" dxfId="2156" priority="1021"/>
    <cfRule type="duplicateValues" dxfId="2155" priority="1022"/>
    <cfRule type="duplicateValues" dxfId="2154" priority="1023"/>
    <cfRule type="duplicateValues" dxfId="2153" priority="1024"/>
    <cfRule type="duplicateValues" dxfId="2152" priority="1025"/>
    <cfRule type="duplicateValues" dxfId="2151" priority="1026"/>
    <cfRule type="duplicateValues" dxfId="2150" priority="1027"/>
    <cfRule type="duplicateValues" dxfId="2149" priority="1028"/>
    <cfRule type="duplicateValues" dxfId="2148" priority="1029"/>
    <cfRule type="duplicateValues" dxfId="2147" priority="1030"/>
    <cfRule type="duplicateValues" dxfId="2146" priority="1031"/>
    <cfRule type="duplicateValues" dxfId="2145" priority="1032"/>
    <cfRule type="duplicateValues" dxfId="2144" priority="1004"/>
    <cfRule type="duplicateValues" dxfId="2143" priority="1005"/>
    <cfRule type="duplicateValues" dxfId="2142" priority="1006"/>
    <cfRule type="duplicateValues" dxfId="2141" priority="1007"/>
  </conditionalFormatting>
  <conditionalFormatting sqref="D146:D147">
    <cfRule type="duplicateValues" dxfId="2140" priority="970"/>
    <cfRule type="duplicateValues" dxfId="2139" priority="969"/>
    <cfRule type="duplicateValues" dxfId="2138" priority="968"/>
    <cfRule type="duplicateValues" dxfId="2137" priority="967"/>
    <cfRule type="duplicateValues" dxfId="2136" priority="966"/>
    <cfRule type="duplicateValues" dxfId="2135" priority="964"/>
    <cfRule type="duplicateValues" dxfId="2134" priority="963"/>
    <cfRule type="duplicateValues" dxfId="2133" priority="962"/>
    <cfRule type="duplicateValues" dxfId="2132" priority="961"/>
    <cfRule type="duplicateValues" dxfId="2131" priority="960"/>
    <cfRule type="duplicateValues" dxfId="2130" priority="959"/>
    <cfRule type="duplicateValues" dxfId="2129" priority="958"/>
    <cfRule type="duplicateValues" dxfId="2128" priority="957"/>
    <cfRule type="duplicateValues" dxfId="2127" priority="956"/>
    <cfRule type="duplicateValues" dxfId="2126" priority="955"/>
    <cfRule type="duplicateValues" dxfId="2125" priority="954"/>
    <cfRule type="duplicateValues" dxfId="2124" priority="953"/>
    <cfRule type="duplicateValues" dxfId="2123" priority="946"/>
    <cfRule type="duplicateValues" dxfId="2122" priority="947"/>
    <cfRule type="duplicateValues" dxfId="2121" priority="948"/>
    <cfRule type="duplicateValues" dxfId="2120" priority="949"/>
    <cfRule type="duplicateValues" dxfId="2119" priority="951"/>
    <cfRule type="duplicateValues" dxfId="2118" priority="950"/>
    <cfRule type="duplicateValues" dxfId="2117" priority="974"/>
    <cfRule type="duplicateValues" dxfId="2116" priority="973"/>
    <cfRule type="duplicateValues" dxfId="2115" priority="952"/>
    <cfRule type="duplicateValues" dxfId="2114" priority="972"/>
    <cfRule type="duplicateValues" dxfId="2113" priority="965"/>
    <cfRule type="duplicateValues" dxfId="2112" priority="971"/>
  </conditionalFormatting>
  <conditionalFormatting sqref="D148">
    <cfRule type="duplicateValues" dxfId="2111" priority="5285"/>
    <cfRule type="duplicateValues" dxfId="2110" priority="5284"/>
    <cfRule type="duplicateValues" dxfId="2109" priority="5283"/>
    <cfRule type="duplicateValues" dxfId="2108" priority="5282"/>
    <cfRule type="duplicateValues" dxfId="2107" priority="5281"/>
    <cfRule type="duplicateValues" dxfId="2106" priority="5280"/>
  </conditionalFormatting>
  <conditionalFormatting sqref="D149">
    <cfRule type="duplicateValues" dxfId="2105" priority="5289"/>
    <cfRule type="duplicateValues" dxfId="2104" priority="5288"/>
    <cfRule type="duplicateValues" dxfId="2103" priority="5287"/>
    <cfRule type="duplicateValues" dxfId="2102" priority="5291"/>
    <cfRule type="duplicateValues" dxfId="2101" priority="5290"/>
    <cfRule type="duplicateValues" dxfId="2100" priority="5286"/>
  </conditionalFormatting>
  <conditionalFormatting sqref="D150">
    <cfRule type="duplicateValues" dxfId="2099" priority="5276"/>
    <cfRule type="duplicateValues" dxfId="2098" priority="5275"/>
    <cfRule type="duplicateValues" dxfId="2097" priority="5274"/>
    <cfRule type="duplicateValues" dxfId="2096" priority="5278"/>
    <cfRule type="duplicateValues" dxfId="2095" priority="5279"/>
    <cfRule type="duplicateValues" dxfId="2094" priority="5277"/>
  </conditionalFormatting>
  <conditionalFormatting sqref="D151:D154">
    <cfRule type="duplicateValues" dxfId="2093" priority="3252"/>
    <cfRule type="duplicateValues" dxfId="2092" priority="3247"/>
    <cfRule type="duplicateValues" dxfId="2091" priority="3248"/>
    <cfRule type="duplicateValues" dxfId="2090" priority="3249"/>
    <cfRule type="duplicateValues" dxfId="2089" priority="3229"/>
    <cfRule type="duplicateValues" dxfId="2088" priority="3230"/>
    <cfRule type="duplicateValues" dxfId="2087" priority="3231"/>
    <cfRule type="duplicateValues" dxfId="2086" priority="3232"/>
    <cfRule type="duplicateValues" dxfId="2085" priority="3241"/>
    <cfRule type="duplicateValues" dxfId="2084" priority="3233"/>
    <cfRule type="duplicateValues" dxfId="2083" priority="3235"/>
    <cfRule type="duplicateValues" dxfId="2082" priority="3236"/>
    <cfRule type="duplicateValues" dxfId="2081" priority="3237"/>
    <cfRule type="duplicateValues" dxfId="2080" priority="3238"/>
    <cfRule type="duplicateValues" dxfId="2079" priority="3234"/>
    <cfRule type="duplicateValues" dxfId="2078" priority="3239"/>
    <cfRule type="duplicateValues" dxfId="2077" priority="3240"/>
    <cfRule type="duplicateValues" dxfId="2076" priority="3257"/>
    <cfRule type="duplicateValues" dxfId="2075" priority="3250"/>
    <cfRule type="duplicateValues" dxfId="2074" priority="3256"/>
    <cfRule type="duplicateValues" dxfId="2073" priority="3255"/>
    <cfRule type="duplicateValues" dxfId="2072" priority="3254"/>
    <cfRule type="duplicateValues" dxfId="2071" priority="3253"/>
    <cfRule type="duplicateValues" dxfId="2070" priority="3242"/>
    <cfRule type="duplicateValues" dxfId="2069" priority="3243"/>
    <cfRule type="duplicateValues" dxfId="2068" priority="3244"/>
    <cfRule type="duplicateValues" dxfId="2067" priority="3245"/>
    <cfRule type="duplicateValues" dxfId="2066" priority="3246"/>
    <cfRule type="duplicateValues" dxfId="2065" priority="3251"/>
  </conditionalFormatting>
  <conditionalFormatting sqref="D158:D161">
    <cfRule type="duplicateValues" dxfId="2064" priority="3205"/>
    <cfRule type="duplicateValues" dxfId="2063" priority="3228"/>
    <cfRule type="duplicateValues" dxfId="2062" priority="3227"/>
    <cfRule type="duplicateValues" dxfId="2061" priority="3226"/>
    <cfRule type="duplicateValues" dxfId="2060" priority="3225"/>
    <cfRule type="duplicateValues" dxfId="2059" priority="3224"/>
    <cfRule type="duplicateValues" dxfId="2058" priority="3223"/>
    <cfRule type="duplicateValues" dxfId="2057" priority="3222"/>
    <cfRule type="duplicateValues" dxfId="2056" priority="3221"/>
    <cfRule type="duplicateValues" dxfId="2055" priority="3220"/>
    <cfRule type="duplicateValues" dxfId="2054" priority="3219"/>
    <cfRule type="duplicateValues" dxfId="2053" priority="3218"/>
    <cfRule type="duplicateValues" dxfId="2052" priority="3217"/>
    <cfRule type="duplicateValues" dxfId="2051" priority="3216"/>
    <cfRule type="duplicateValues" dxfId="2050" priority="3215"/>
    <cfRule type="duplicateValues" dxfId="2049" priority="3214"/>
    <cfRule type="duplicateValues" dxfId="2048" priority="3213"/>
    <cfRule type="duplicateValues" dxfId="2047" priority="3212"/>
    <cfRule type="duplicateValues" dxfId="2046" priority="3211"/>
    <cfRule type="duplicateValues" dxfId="2045" priority="3210"/>
    <cfRule type="duplicateValues" dxfId="2044" priority="3209"/>
    <cfRule type="duplicateValues" dxfId="2043" priority="3208"/>
    <cfRule type="duplicateValues" dxfId="2042" priority="3207"/>
    <cfRule type="duplicateValues" dxfId="2041" priority="3206"/>
    <cfRule type="duplicateValues" dxfId="2040" priority="3204"/>
    <cfRule type="duplicateValues" dxfId="2039" priority="3203"/>
    <cfRule type="duplicateValues" dxfId="2038" priority="3202"/>
    <cfRule type="duplicateValues" dxfId="2037" priority="3201"/>
    <cfRule type="duplicateValues" dxfId="2036" priority="3200"/>
  </conditionalFormatting>
  <conditionalFormatting sqref="D163">
    <cfRule type="duplicateValues" dxfId="2035" priority="5266"/>
    <cfRule type="duplicateValues" dxfId="2034" priority="5267"/>
    <cfRule type="duplicateValues" dxfId="2033" priority="5268"/>
    <cfRule type="duplicateValues" dxfId="2032" priority="5269"/>
    <cfRule type="duplicateValues" dxfId="2031" priority="5270"/>
    <cfRule type="duplicateValues" dxfId="2030" priority="5271"/>
    <cfRule type="duplicateValues" dxfId="2029" priority="5272"/>
    <cfRule type="duplicateValues" dxfId="2028" priority="5273"/>
    <cfRule type="duplicateValues" dxfId="2027" priority="5265"/>
    <cfRule type="duplicateValues" dxfId="2026" priority="5245"/>
    <cfRule type="duplicateValues" dxfId="2025" priority="5250"/>
    <cfRule type="duplicateValues" dxfId="2024" priority="5256"/>
    <cfRule type="duplicateValues" dxfId="2023" priority="5255"/>
    <cfRule type="duplicateValues" dxfId="2022" priority="5254"/>
    <cfRule type="duplicateValues" dxfId="2021" priority="5253"/>
    <cfRule type="duplicateValues" dxfId="2020" priority="5258"/>
    <cfRule type="duplicateValues" dxfId="2019" priority="5252"/>
    <cfRule type="duplicateValues" dxfId="2018" priority="5251"/>
    <cfRule type="duplicateValues" dxfId="2017" priority="5249"/>
    <cfRule type="duplicateValues" dxfId="2016" priority="5248"/>
    <cfRule type="duplicateValues" dxfId="2015" priority="5247"/>
    <cfRule type="duplicateValues" dxfId="2014" priority="5257"/>
    <cfRule type="duplicateValues" dxfId="2013" priority="5246"/>
    <cfRule type="duplicateValues" dxfId="2012" priority="5259"/>
    <cfRule type="duplicateValues" dxfId="2011" priority="5260"/>
    <cfRule type="duplicateValues" dxfId="2010" priority="5261"/>
    <cfRule type="duplicateValues" dxfId="2009" priority="5262"/>
    <cfRule type="duplicateValues" dxfId="2008" priority="5263"/>
    <cfRule type="duplicateValues" dxfId="2007" priority="5264"/>
  </conditionalFormatting>
  <conditionalFormatting sqref="D164">
    <cfRule type="duplicateValues" dxfId="2006" priority="5187"/>
    <cfRule type="duplicateValues" dxfId="2005" priority="5188"/>
    <cfRule type="duplicateValues" dxfId="2004" priority="5189"/>
    <cfRule type="duplicateValues" dxfId="2003" priority="5190"/>
    <cfRule type="duplicateValues" dxfId="2002" priority="5192"/>
    <cfRule type="duplicateValues" dxfId="2001" priority="5193"/>
    <cfRule type="duplicateValues" dxfId="2000" priority="5194"/>
    <cfRule type="duplicateValues" dxfId="1999" priority="5195"/>
    <cfRule type="duplicateValues" dxfId="1998" priority="5196"/>
    <cfRule type="duplicateValues" dxfId="1997" priority="5197"/>
    <cfRule type="duplicateValues" dxfId="1996" priority="5198"/>
    <cfRule type="duplicateValues" dxfId="1995" priority="5199"/>
    <cfRule type="duplicateValues" dxfId="1994" priority="5200"/>
    <cfRule type="duplicateValues" dxfId="1993" priority="5201"/>
    <cfRule type="duplicateValues" dxfId="1992" priority="5203"/>
    <cfRule type="duplicateValues" dxfId="1991" priority="5204"/>
    <cfRule type="duplicateValues" dxfId="1990" priority="5205"/>
    <cfRule type="duplicateValues" dxfId="1989" priority="5206"/>
    <cfRule type="duplicateValues" dxfId="1988" priority="5207"/>
    <cfRule type="duplicateValues" dxfId="1987" priority="5208"/>
    <cfRule type="duplicateValues" dxfId="1986" priority="5212"/>
    <cfRule type="duplicateValues" dxfId="1985" priority="5202"/>
    <cfRule type="duplicateValues" dxfId="1984" priority="5211"/>
    <cfRule type="duplicateValues" dxfId="1983" priority="5210"/>
    <cfRule type="duplicateValues" dxfId="1982" priority="5209"/>
    <cfRule type="duplicateValues" dxfId="1981" priority="5214"/>
    <cfRule type="duplicateValues" dxfId="1980" priority="5215"/>
    <cfRule type="duplicateValues" dxfId="1979" priority="5213"/>
    <cfRule type="duplicateValues" dxfId="1978" priority="5191"/>
  </conditionalFormatting>
  <conditionalFormatting sqref="D165">
    <cfRule type="duplicateValues" dxfId="1977" priority="3191"/>
    <cfRule type="duplicateValues" dxfId="1976" priority="3190"/>
    <cfRule type="duplicateValues" dxfId="1975" priority="3189"/>
    <cfRule type="duplicateValues" dxfId="1974" priority="3188"/>
    <cfRule type="duplicateValues" dxfId="1973" priority="3187"/>
    <cfRule type="duplicateValues" dxfId="1972" priority="3186"/>
    <cfRule type="duplicateValues" dxfId="1971" priority="3185"/>
    <cfRule type="duplicateValues" dxfId="1970" priority="3184"/>
    <cfRule type="duplicateValues" dxfId="1969" priority="3183"/>
    <cfRule type="duplicateValues" dxfId="1968" priority="3182"/>
    <cfRule type="duplicateValues" dxfId="1967" priority="3181"/>
    <cfRule type="duplicateValues" dxfId="1966" priority="3180"/>
    <cfRule type="duplicateValues" dxfId="1965" priority="3179"/>
    <cfRule type="duplicateValues" dxfId="1964" priority="3178"/>
    <cfRule type="duplicateValues" dxfId="1963" priority="3177"/>
    <cfRule type="duplicateValues" dxfId="1962" priority="3176"/>
    <cfRule type="duplicateValues" dxfId="1961" priority="3175"/>
    <cfRule type="duplicateValues" dxfId="1960" priority="3174"/>
    <cfRule type="duplicateValues" dxfId="1959" priority="3173"/>
    <cfRule type="duplicateValues" dxfId="1958" priority="3172"/>
    <cfRule type="duplicateValues" dxfId="1957" priority="3171"/>
    <cfRule type="duplicateValues" dxfId="1956" priority="3199"/>
    <cfRule type="duplicateValues" dxfId="1955" priority="3198"/>
    <cfRule type="duplicateValues" dxfId="1954" priority="3197"/>
    <cfRule type="duplicateValues" dxfId="1953" priority="3196"/>
    <cfRule type="duplicateValues" dxfId="1952" priority="3195"/>
    <cfRule type="duplicateValues" dxfId="1951" priority="3194"/>
    <cfRule type="duplicateValues" dxfId="1950" priority="3193"/>
    <cfRule type="duplicateValues" dxfId="1949" priority="3192"/>
  </conditionalFormatting>
  <conditionalFormatting sqref="D166:D167">
    <cfRule type="duplicateValues" dxfId="1948" priority="5230"/>
    <cfRule type="duplicateValues" dxfId="1947" priority="5237"/>
    <cfRule type="duplicateValues" dxfId="1946" priority="5236"/>
    <cfRule type="duplicateValues" dxfId="1945" priority="5235"/>
    <cfRule type="duplicateValues" dxfId="1944" priority="5234"/>
    <cfRule type="duplicateValues" dxfId="1943" priority="5233"/>
    <cfRule type="duplicateValues" dxfId="1942" priority="5232"/>
    <cfRule type="duplicateValues" dxfId="1941" priority="5231"/>
    <cfRule type="duplicateValues" dxfId="1940" priority="5222"/>
    <cfRule type="duplicateValues" dxfId="1939" priority="5229"/>
    <cfRule type="duplicateValues" dxfId="1938" priority="5228"/>
    <cfRule type="duplicateValues" dxfId="1937" priority="5227"/>
    <cfRule type="duplicateValues" dxfId="1936" priority="5226"/>
    <cfRule type="duplicateValues" dxfId="1935" priority="5244"/>
    <cfRule type="duplicateValues" dxfId="1934" priority="5224"/>
    <cfRule type="duplicateValues" dxfId="1933" priority="5223"/>
    <cfRule type="duplicateValues" dxfId="1932" priority="5238"/>
    <cfRule type="duplicateValues" dxfId="1931" priority="5221"/>
    <cfRule type="duplicateValues" dxfId="1930" priority="5220"/>
    <cfRule type="duplicateValues" dxfId="1929" priority="5219"/>
    <cfRule type="duplicateValues" dxfId="1928" priority="5243"/>
    <cfRule type="duplicateValues" dxfId="1927" priority="5242"/>
    <cfRule type="duplicateValues" dxfId="1926" priority="5241"/>
    <cfRule type="duplicateValues" dxfId="1925" priority="5239"/>
    <cfRule type="duplicateValues" dxfId="1924" priority="5240"/>
    <cfRule type="duplicateValues" dxfId="1923" priority="5216"/>
    <cfRule type="duplicateValues" dxfId="1922" priority="5225"/>
    <cfRule type="duplicateValues" dxfId="1921" priority="5218"/>
    <cfRule type="duplicateValues" dxfId="1920" priority="5217"/>
  </conditionalFormatting>
  <conditionalFormatting sqref="D168">
    <cfRule type="duplicateValues" dxfId="1919" priority="3148"/>
    <cfRule type="duplicateValues" dxfId="1918" priority="3146"/>
    <cfRule type="duplicateValues" dxfId="1917" priority="3145"/>
    <cfRule type="duplicateValues" dxfId="1916" priority="3144"/>
    <cfRule type="duplicateValues" dxfId="1915" priority="3143"/>
    <cfRule type="duplicateValues" dxfId="1914" priority="3142"/>
    <cfRule type="duplicateValues" dxfId="1913" priority="3147"/>
    <cfRule type="duplicateValues" dxfId="1912" priority="3152"/>
    <cfRule type="duplicateValues" dxfId="1911" priority="3151"/>
    <cfRule type="duplicateValues" dxfId="1910" priority="3150"/>
    <cfRule type="duplicateValues" dxfId="1909" priority="3149"/>
    <cfRule type="duplicateValues" dxfId="1908" priority="3170"/>
    <cfRule type="duplicateValues" dxfId="1907" priority="3169"/>
    <cfRule type="duplicateValues" dxfId="1906" priority="3168"/>
    <cfRule type="duplicateValues" dxfId="1905" priority="3167"/>
    <cfRule type="duplicateValues" dxfId="1904" priority="3166"/>
    <cfRule type="duplicateValues" dxfId="1903" priority="3165"/>
    <cfRule type="duplicateValues" dxfId="1902" priority="3164"/>
    <cfRule type="duplicateValues" dxfId="1901" priority="3163"/>
    <cfRule type="duplicateValues" dxfId="1900" priority="3162"/>
    <cfRule type="duplicateValues" dxfId="1899" priority="3161"/>
    <cfRule type="duplicateValues" dxfId="1898" priority="3160"/>
    <cfRule type="duplicateValues" dxfId="1897" priority="3159"/>
    <cfRule type="duplicateValues" dxfId="1896" priority="3158"/>
    <cfRule type="duplicateValues" dxfId="1895" priority="3157"/>
    <cfRule type="duplicateValues" dxfId="1894" priority="3156"/>
    <cfRule type="duplicateValues" dxfId="1893" priority="3155"/>
    <cfRule type="duplicateValues" dxfId="1892" priority="3154"/>
    <cfRule type="duplicateValues" dxfId="1891" priority="3153"/>
  </conditionalFormatting>
  <conditionalFormatting sqref="D169">
    <cfRule type="duplicateValues" dxfId="1890" priority="5184"/>
    <cfRule type="duplicateValues" dxfId="1889" priority="5181"/>
    <cfRule type="duplicateValues" dxfId="1888" priority="5182"/>
    <cfRule type="duplicateValues" dxfId="1887" priority="5183"/>
    <cfRule type="duplicateValues" dxfId="1886" priority="5186"/>
    <cfRule type="duplicateValues" dxfId="1885" priority="5185"/>
  </conditionalFormatting>
  <conditionalFormatting sqref="D170">
    <cfRule type="duplicateValues" dxfId="1884" priority="5175"/>
    <cfRule type="duplicateValues" dxfId="1883" priority="5179"/>
    <cfRule type="duplicateValues" dxfId="1882" priority="5180"/>
    <cfRule type="duplicateValues" dxfId="1881" priority="5177"/>
    <cfRule type="duplicateValues" dxfId="1880" priority="5176"/>
    <cfRule type="duplicateValues" dxfId="1879" priority="5178"/>
  </conditionalFormatting>
  <conditionalFormatting sqref="D171:D175">
    <cfRule type="duplicateValues" dxfId="1878" priority="3138"/>
    <cfRule type="duplicateValues" dxfId="1877" priority="3123"/>
    <cfRule type="duplicateValues" dxfId="1876" priority="3122"/>
    <cfRule type="duplicateValues" dxfId="1875" priority="3121"/>
    <cfRule type="duplicateValues" dxfId="1874" priority="3120"/>
    <cfRule type="duplicateValues" dxfId="1873" priority="3119"/>
    <cfRule type="duplicateValues" dxfId="1872" priority="3117"/>
    <cfRule type="duplicateValues" dxfId="1871" priority="3116"/>
    <cfRule type="duplicateValues" dxfId="1870" priority="3115"/>
    <cfRule type="duplicateValues" dxfId="1869" priority="3114"/>
    <cfRule type="duplicateValues" dxfId="1868" priority="3113"/>
    <cfRule type="duplicateValues" dxfId="1867" priority="3118"/>
    <cfRule type="duplicateValues" dxfId="1866" priority="3141"/>
    <cfRule type="duplicateValues" dxfId="1865" priority="3140"/>
    <cfRule type="duplicateValues" dxfId="1864" priority="3139"/>
    <cfRule type="duplicateValues" dxfId="1863" priority="3137"/>
    <cfRule type="duplicateValues" dxfId="1862" priority="3136"/>
    <cfRule type="duplicateValues" dxfId="1861" priority="3135"/>
    <cfRule type="duplicateValues" dxfId="1860" priority="3134"/>
    <cfRule type="duplicateValues" dxfId="1859" priority="3133"/>
    <cfRule type="duplicateValues" dxfId="1858" priority="3132"/>
    <cfRule type="duplicateValues" dxfId="1857" priority="3131"/>
    <cfRule type="duplicateValues" dxfId="1856" priority="3130"/>
    <cfRule type="duplicateValues" dxfId="1855" priority="3129"/>
    <cfRule type="duplicateValues" dxfId="1854" priority="3128"/>
    <cfRule type="duplicateValues" dxfId="1853" priority="3127"/>
    <cfRule type="duplicateValues" dxfId="1852" priority="3126"/>
    <cfRule type="duplicateValues" dxfId="1851" priority="3125"/>
    <cfRule type="duplicateValues" dxfId="1850" priority="3124"/>
  </conditionalFormatting>
  <conditionalFormatting sqref="D178">
    <cfRule type="duplicateValues" dxfId="1849" priority="5169"/>
    <cfRule type="duplicateValues" dxfId="1848" priority="5171"/>
    <cfRule type="duplicateValues" dxfId="1847" priority="5170"/>
    <cfRule type="duplicateValues" dxfId="1846" priority="5174"/>
    <cfRule type="duplicateValues" dxfId="1845" priority="5173"/>
    <cfRule type="duplicateValues" dxfId="1844" priority="5172"/>
    <cfRule type="duplicateValues" dxfId="1843" priority="5167"/>
    <cfRule type="duplicateValues" dxfId="1842" priority="5168"/>
  </conditionalFormatting>
  <conditionalFormatting sqref="D179">
    <cfRule type="duplicateValues" dxfId="1841" priority="3094"/>
    <cfRule type="duplicateValues" dxfId="1840" priority="3095"/>
    <cfRule type="duplicateValues" dxfId="1839" priority="3085"/>
    <cfRule type="duplicateValues" dxfId="1838" priority="3106"/>
    <cfRule type="duplicateValues" dxfId="1837" priority="3086"/>
    <cfRule type="duplicateValues" dxfId="1836" priority="3087"/>
    <cfRule type="duplicateValues" dxfId="1835" priority="3088"/>
    <cfRule type="duplicateValues" dxfId="1834" priority="3089"/>
    <cfRule type="duplicateValues" dxfId="1833" priority="3090"/>
    <cfRule type="duplicateValues" dxfId="1832" priority="3091"/>
    <cfRule type="duplicateValues" dxfId="1831" priority="3096"/>
    <cfRule type="duplicateValues" dxfId="1830" priority="3093"/>
    <cfRule type="duplicateValues" dxfId="1829" priority="3099"/>
    <cfRule type="duplicateValues" dxfId="1828" priority="3100"/>
    <cfRule type="duplicateValues" dxfId="1827" priority="3101"/>
    <cfRule type="duplicateValues" dxfId="1826" priority="3102"/>
    <cfRule type="duplicateValues" dxfId="1825" priority="3103"/>
    <cfRule type="duplicateValues" dxfId="1824" priority="3107"/>
    <cfRule type="duplicateValues" dxfId="1823" priority="3108"/>
    <cfRule type="duplicateValues" dxfId="1822" priority="3109"/>
    <cfRule type="duplicateValues" dxfId="1821" priority="3110"/>
    <cfRule type="duplicateValues" dxfId="1820" priority="3111"/>
    <cfRule type="duplicateValues" dxfId="1819" priority="3112"/>
    <cfRule type="duplicateValues" dxfId="1818" priority="3104"/>
    <cfRule type="duplicateValues" dxfId="1817" priority="3105"/>
    <cfRule type="duplicateValues" dxfId="1816" priority="3097"/>
    <cfRule type="duplicateValues" dxfId="1815" priority="3084"/>
    <cfRule type="duplicateValues" dxfId="1814" priority="3098"/>
    <cfRule type="duplicateValues" dxfId="1813" priority="3092"/>
  </conditionalFormatting>
  <conditionalFormatting sqref="D182">
    <cfRule type="duplicateValues" dxfId="1812" priority="3073"/>
    <cfRule type="duplicateValues" dxfId="1811" priority="3074"/>
    <cfRule type="duplicateValues" dxfId="1810" priority="3075"/>
    <cfRule type="duplicateValues" dxfId="1809" priority="3076"/>
    <cfRule type="duplicateValues" dxfId="1808" priority="3077"/>
    <cfRule type="duplicateValues" dxfId="1807" priority="3078"/>
    <cfRule type="duplicateValues" dxfId="1806" priority="3079"/>
    <cfRule type="duplicateValues" dxfId="1805" priority="3080"/>
    <cfRule type="duplicateValues" dxfId="1804" priority="3081"/>
    <cfRule type="duplicateValues" dxfId="1803" priority="3082"/>
    <cfRule type="duplicateValues" dxfId="1802" priority="3066"/>
    <cfRule type="duplicateValues" dxfId="1801" priority="3062"/>
    <cfRule type="duplicateValues" dxfId="1800" priority="3061"/>
    <cfRule type="duplicateValues" dxfId="1799" priority="3060"/>
    <cfRule type="duplicateValues" dxfId="1798" priority="3059"/>
    <cfRule type="duplicateValues" dxfId="1797" priority="3058"/>
    <cfRule type="duplicateValues" dxfId="1796" priority="3065"/>
    <cfRule type="duplicateValues" dxfId="1795" priority="3064"/>
    <cfRule type="duplicateValues" dxfId="1794" priority="3067"/>
    <cfRule type="duplicateValues" dxfId="1793" priority="3068"/>
    <cfRule type="duplicateValues" dxfId="1792" priority="3069"/>
    <cfRule type="duplicateValues" dxfId="1791" priority="3083"/>
    <cfRule type="duplicateValues" dxfId="1790" priority="3063"/>
    <cfRule type="duplicateValues" dxfId="1789" priority="3070"/>
    <cfRule type="duplicateValues" dxfId="1788" priority="3071"/>
    <cfRule type="duplicateValues" dxfId="1787" priority="3072"/>
    <cfRule type="duplicateValues" dxfId="1786" priority="3057"/>
    <cfRule type="duplicateValues" dxfId="1785" priority="3056"/>
    <cfRule type="duplicateValues" dxfId="1784" priority="3055"/>
  </conditionalFormatting>
  <conditionalFormatting sqref="D183:D189">
    <cfRule type="duplicateValues" dxfId="1783" priority="3054"/>
    <cfRule type="duplicateValues" dxfId="1782" priority="3053"/>
    <cfRule type="duplicateValues" dxfId="1781" priority="3052"/>
    <cfRule type="duplicateValues" dxfId="1780" priority="3051"/>
    <cfRule type="duplicateValues" dxfId="1779" priority="3050"/>
    <cfRule type="duplicateValues" dxfId="1778" priority="3049"/>
    <cfRule type="duplicateValues" dxfId="1777" priority="3048"/>
    <cfRule type="duplicateValues" dxfId="1776" priority="3047"/>
    <cfRule type="duplicateValues" dxfId="1775" priority="3046"/>
    <cfRule type="duplicateValues" dxfId="1774" priority="3045"/>
    <cfRule type="duplicateValues" dxfId="1773" priority="3044"/>
    <cfRule type="duplicateValues" dxfId="1772" priority="3043"/>
    <cfRule type="duplicateValues" dxfId="1771" priority="3042"/>
    <cfRule type="duplicateValues" dxfId="1770" priority="3041"/>
    <cfRule type="duplicateValues" dxfId="1769" priority="3040"/>
    <cfRule type="duplicateValues" dxfId="1768" priority="3039"/>
    <cfRule type="duplicateValues" dxfId="1767" priority="3038"/>
    <cfRule type="duplicateValues" dxfId="1766" priority="3037"/>
    <cfRule type="duplicateValues" dxfId="1765" priority="3036"/>
    <cfRule type="duplicateValues" dxfId="1764" priority="3035"/>
    <cfRule type="duplicateValues" dxfId="1763" priority="3034"/>
    <cfRule type="duplicateValues" dxfId="1762" priority="3033"/>
    <cfRule type="duplicateValues" dxfId="1761" priority="3032"/>
    <cfRule type="duplicateValues" dxfId="1760" priority="3031"/>
    <cfRule type="duplicateValues" dxfId="1759" priority="3030"/>
    <cfRule type="duplicateValues" dxfId="1758" priority="3029"/>
    <cfRule type="duplicateValues" dxfId="1757" priority="3028"/>
    <cfRule type="duplicateValues" dxfId="1756" priority="3027"/>
    <cfRule type="duplicateValues" dxfId="1755" priority="3026"/>
  </conditionalFormatting>
  <conditionalFormatting sqref="D190:D196">
    <cfRule type="duplicateValues" dxfId="1754" priority="3002"/>
    <cfRule type="duplicateValues" dxfId="1753" priority="3003"/>
    <cfRule type="duplicateValues" dxfId="1752" priority="3004"/>
    <cfRule type="duplicateValues" dxfId="1751" priority="3005"/>
    <cfRule type="duplicateValues" dxfId="1750" priority="3006"/>
    <cfRule type="duplicateValues" dxfId="1749" priority="3007"/>
    <cfRule type="duplicateValues" dxfId="1748" priority="3008"/>
    <cfRule type="duplicateValues" dxfId="1747" priority="3009"/>
    <cfRule type="duplicateValues" dxfId="1746" priority="3010"/>
    <cfRule type="duplicateValues" dxfId="1745" priority="3011"/>
    <cfRule type="duplicateValues" dxfId="1744" priority="3012"/>
    <cfRule type="duplicateValues" dxfId="1743" priority="3013"/>
    <cfRule type="duplicateValues" dxfId="1742" priority="3014"/>
    <cfRule type="duplicateValues" dxfId="1741" priority="3015"/>
    <cfRule type="duplicateValues" dxfId="1740" priority="3016"/>
    <cfRule type="duplicateValues" dxfId="1739" priority="3017"/>
    <cfRule type="duplicateValues" dxfId="1738" priority="3018"/>
    <cfRule type="duplicateValues" dxfId="1737" priority="3019"/>
    <cfRule type="duplicateValues" dxfId="1736" priority="3020"/>
    <cfRule type="duplicateValues" dxfId="1735" priority="3021"/>
    <cfRule type="duplicateValues" dxfId="1734" priority="3001"/>
    <cfRule type="duplicateValues" dxfId="1733" priority="3000"/>
    <cfRule type="duplicateValues" dxfId="1732" priority="2999"/>
    <cfRule type="duplicateValues" dxfId="1731" priority="2998"/>
    <cfRule type="duplicateValues" dxfId="1730" priority="2997"/>
    <cfRule type="duplicateValues" dxfId="1729" priority="3025"/>
    <cfRule type="duplicateValues" dxfId="1728" priority="3024"/>
    <cfRule type="duplicateValues" dxfId="1727" priority="3023"/>
    <cfRule type="duplicateValues" dxfId="1726" priority="3022"/>
  </conditionalFormatting>
  <conditionalFormatting sqref="D197:D198">
    <cfRule type="duplicateValues" dxfId="1725" priority="5161"/>
    <cfRule type="duplicateValues" dxfId="1724" priority="5146"/>
    <cfRule type="duplicateValues" dxfId="1723" priority="5166"/>
    <cfRule type="duplicateValues" dxfId="1722" priority="5165"/>
    <cfRule type="duplicateValues" dxfId="1721" priority="5148"/>
    <cfRule type="duplicateValues" dxfId="1720" priority="5164"/>
    <cfRule type="duplicateValues" dxfId="1719" priority="5162"/>
    <cfRule type="duplicateValues" dxfId="1718" priority="5163"/>
    <cfRule type="duplicateValues" dxfId="1717" priority="5160"/>
    <cfRule type="duplicateValues" dxfId="1716" priority="5159"/>
    <cfRule type="duplicateValues" dxfId="1715" priority="5158"/>
    <cfRule type="duplicateValues" dxfId="1714" priority="5157"/>
    <cfRule type="duplicateValues" dxfId="1713" priority="5156"/>
    <cfRule type="duplicateValues" dxfId="1712" priority="5155"/>
    <cfRule type="duplicateValues" dxfId="1711" priority="5141"/>
    <cfRule type="duplicateValues" dxfId="1710" priority="5154"/>
    <cfRule type="duplicateValues" dxfId="1709" priority="5153"/>
    <cfRule type="duplicateValues" dxfId="1708" priority="5152"/>
    <cfRule type="duplicateValues" dxfId="1707" priority="5149"/>
    <cfRule type="duplicateValues" dxfId="1706" priority="5138"/>
    <cfRule type="duplicateValues" dxfId="1705" priority="5139"/>
    <cfRule type="duplicateValues" dxfId="1704" priority="5140"/>
    <cfRule type="duplicateValues" dxfId="1703" priority="5142"/>
    <cfRule type="duplicateValues" dxfId="1702" priority="5143"/>
    <cfRule type="duplicateValues" dxfId="1701" priority="5144"/>
    <cfRule type="duplicateValues" dxfId="1700" priority="5145"/>
    <cfRule type="duplicateValues" dxfId="1699" priority="5150"/>
    <cfRule type="duplicateValues" dxfId="1698" priority="5147"/>
    <cfRule type="duplicateValues" dxfId="1697" priority="5151"/>
  </conditionalFormatting>
  <conditionalFormatting sqref="D199">
    <cfRule type="duplicateValues" dxfId="1696" priority="5122"/>
    <cfRule type="duplicateValues" dxfId="1695" priority="5135"/>
    <cfRule type="duplicateValues" dxfId="1694" priority="5119"/>
    <cfRule type="duplicateValues" dxfId="1693" priority="5109"/>
    <cfRule type="duplicateValues" dxfId="1692" priority="5110"/>
    <cfRule type="duplicateValues" dxfId="1691" priority="5111"/>
    <cfRule type="duplicateValues" dxfId="1690" priority="5112"/>
    <cfRule type="duplicateValues" dxfId="1689" priority="5113"/>
    <cfRule type="duplicateValues" dxfId="1688" priority="5114"/>
    <cfRule type="duplicateValues" dxfId="1687" priority="5115"/>
    <cfRule type="duplicateValues" dxfId="1686" priority="5116"/>
    <cfRule type="duplicateValues" dxfId="1685" priority="5117"/>
    <cfRule type="duplicateValues" dxfId="1684" priority="5118"/>
    <cfRule type="duplicateValues" dxfId="1683" priority="5133"/>
    <cfRule type="duplicateValues" dxfId="1682" priority="5121"/>
    <cfRule type="duplicateValues" dxfId="1681" priority="5123"/>
    <cfRule type="duplicateValues" dxfId="1680" priority="5136"/>
    <cfRule type="duplicateValues" dxfId="1679" priority="5137"/>
    <cfRule type="duplicateValues" dxfId="1678" priority="5124"/>
    <cfRule type="duplicateValues" dxfId="1677" priority="5125"/>
    <cfRule type="duplicateValues" dxfId="1676" priority="5126"/>
    <cfRule type="duplicateValues" dxfId="1675" priority="5120"/>
    <cfRule type="duplicateValues" dxfId="1674" priority="5127"/>
    <cfRule type="duplicateValues" dxfId="1673" priority="5128"/>
    <cfRule type="duplicateValues" dxfId="1672" priority="5129"/>
    <cfRule type="duplicateValues" dxfId="1671" priority="5130"/>
    <cfRule type="duplicateValues" dxfId="1670" priority="5131"/>
    <cfRule type="duplicateValues" dxfId="1669" priority="5132"/>
    <cfRule type="duplicateValues" dxfId="1668" priority="5134"/>
  </conditionalFormatting>
  <conditionalFormatting sqref="D200:D203">
    <cfRule type="duplicateValues" dxfId="1667" priority="2978"/>
    <cfRule type="duplicateValues" dxfId="1666" priority="2982"/>
    <cfRule type="duplicateValues" dxfId="1665" priority="2983"/>
    <cfRule type="duplicateValues" dxfId="1664" priority="2984"/>
    <cfRule type="duplicateValues" dxfId="1663" priority="2985"/>
    <cfRule type="duplicateValues" dxfId="1662" priority="2986"/>
    <cfRule type="duplicateValues" dxfId="1661" priority="2987"/>
    <cfRule type="duplicateValues" dxfId="1660" priority="2988"/>
    <cfRule type="duplicateValues" dxfId="1659" priority="2989"/>
    <cfRule type="duplicateValues" dxfId="1658" priority="2990"/>
    <cfRule type="duplicateValues" dxfId="1657" priority="2991"/>
    <cfRule type="duplicateValues" dxfId="1656" priority="2992"/>
    <cfRule type="duplicateValues" dxfId="1655" priority="2993"/>
    <cfRule type="duplicateValues" dxfId="1654" priority="2994"/>
    <cfRule type="duplicateValues" dxfId="1653" priority="2995"/>
    <cfRule type="duplicateValues" dxfId="1652" priority="2996"/>
    <cfRule type="duplicateValues" dxfId="1651" priority="2974"/>
    <cfRule type="duplicateValues" dxfId="1650" priority="2968"/>
    <cfRule type="duplicateValues" dxfId="1649" priority="2969"/>
    <cfRule type="duplicateValues" dxfId="1648" priority="2970"/>
    <cfRule type="duplicateValues" dxfId="1647" priority="2971"/>
    <cfRule type="duplicateValues" dxfId="1646" priority="2972"/>
    <cfRule type="duplicateValues" dxfId="1645" priority="2973"/>
    <cfRule type="duplicateValues" dxfId="1644" priority="2975"/>
    <cfRule type="duplicateValues" dxfId="1643" priority="2976"/>
    <cfRule type="duplicateValues" dxfId="1642" priority="2977"/>
    <cfRule type="duplicateValues" dxfId="1641" priority="2979"/>
    <cfRule type="duplicateValues" dxfId="1640" priority="2980"/>
    <cfRule type="duplicateValues" dxfId="1639" priority="2981"/>
  </conditionalFormatting>
  <conditionalFormatting sqref="D204:D206">
    <cfRule type="duplicateValues" dxfId="1638" priority="5098"/>
    <cfRule type="duplicateValues" dxfId="1637" priority="5097"/>
    <cfRule type="duplicateValues" dxfId="1636" priority="5096"/>
    <cfRule type="duplicateValues" dxfId="1635" priority="5095"/>
    <cfRule type="duplicateValues" dxfId="1634" priority="5094"/>
    <cfRule type="duplicateValues" dxfId="1633" priority="5093"/>
    <cfRule type="duplicateValues" dxfId="1632" priority="5086"/>
    <cfRule type="duplicateValues" dxfId="1631" priority="5105"/>
    <cfRule type="duplicateValues" dxfId="1630" priority="5108"/>
    <cfRule type="duplicateValues" dxfId="1629" priority="5107"/>
    <cfRule type="duplicateValues" dxfId="1628" priority="5106"/>
    <cfRule type="duplicateValues" dxfId="1627" priority="5104"/>
    <cfRule type="duplicateValues" dxfId="1626" priority="5103"/>
    <cfRule type="duplicateValues" dxfId="1625" priority="5102"/>
    <cfRule type="duplicateValues" dxfId="1624" priority="5091"/>
    <cfRule type="duplicateValues" dxfId="1623" priority="5101"/>
    <cfRule type="duplicateValues" dxfId="1622" priority="5100"/>
    <cfRule type="duplicateValues" dxfId="1621" priority="5080"/>
    <cfRule type="duplicateValues" dxfId="1620" priority="5081"/>
    <cfRule type="duplicateValues" dxfId="1619" priority="5082"/>
    <cfRule type="duplicateValues" dxfId="1618" priority="5083"/>
    <cfRule type="duplicateValues" dxfId="1617" priority="5084"/>
    <cfRule type="duplicateValues" dxfId="1616" priority="5085"/>
    <cfRule type="duplicateValues" dxfId="1615" priority="5092"/>
    <cfRule type="duplicateValues" dxfId="1614" priority="5087"/>
    <cfRule type="duplicateValues" dxfId="1613" priority="5088"/>
    <cfRule type="duplicateValues" dxfId="1612" priority="5099"/>
    <cfRule type="duplicateValues" dxfId="1611" priority="5090"/>
    <cfRule type="duplicateValues" dxfId="1610" priority="5089"/>
  </conditionalFormatting>
  <conditionalFormatting sqref="D207:D210">
    <cfRule type="duplicateValues" dxfId="1609" priority="11275"/>
    <cfRule type="duplicateValues" dxfId="1608" priority="11247"/>
    <cfRule type="duplicateValues" dxfId="1607" priority="11248"/>
    <cfRule type="duplicateValues" dxfId="1606" priority="11249"/>
    <cfRule type="duplicateValues" dxfId="1605" priority="11250"/>
    <cfRule type="duplicateValues" dxfId="1604" priority="11251"/>
    <cfRule type="duplicateValues" dxfId="1603" priority="11252"/>
    <cfRule type="duplicateValues" dxfId="1602" priority="11253"/>
    <cfRule type="duplicateValues" dxfId="1601" priority="11254"/>
    <cfRule type="duplicateValues" dxfId="1600" priority="11255"/>
    <cfRule type="duplicateValues" dxfId="1599" priority="11256"/>
    <cfRule type="duplicateValues" dxfId="1598" priority="11257"/>
    <cfRule type="duplicateValues" dxfId="1597" priority="11258"/>
    <cfRule type="duplicateValues" dxfId="1596" priority="11259"/>
    <cfRule type="duplicateValues" dxfId="1595" priority="11260"/>
    <cfRule type="duplicateValues" dxfId="1594" priority="11261"/>
    <cfRule type="duplicateValues" dxfId="1593" priority="11262"/>
    <cfRule type="duplicateValues" dxfId="1592" priority="11263"/>
    <cfRule type="duplicateValues" dxfId="1591" priority="11264"/>
    <cfRule type="duplicateValues" dxfId="1590" priority="11265"/>
    <cfRule type="duplicateValues" dxfId="1589" priority="11266"/>
    <cfRule type="duplicateValues" dxfId="1588" priority="11267"/>
    <cfRule type="duplicateValues" dxfId="1587" priority="11268"/>
    <cfRule type="duplicateValues" dxfId="1586" priority="11269"/>
    <cfRule type="duplicateValues" dxfId="1585" priority="11270"/>
    <cfRule type="duplicateValues" dxfId="1584" priority="11271"/>
    <cfRule type="duplicateValues" dxfId="1583" priority="11272"/>
    <cfRule type="duplicateValues" dxfId="1582" priority="11273"/>
    <cfRule type="duplicateValues" dxfId="1581" priority="11274"/>
  </conditionalFormatting>
  <conditionalFormatting sqref="D211:D213">
    <cfRule type="duplicateValues" dxfId="1580" priority="5057"/>
    <cfRule type="duplicateValues" dxfId="1579" priority="5074"/>
    <cfRule type="duplicateValues" dxfId="1578" priority="5056"/>
    <cfRule type="duplicateValues" dxfId="1577" priority="5060"/>
    <cfRule type="duplicateValues" dxfId="1576" priority="5079"/>
    <cfRule type="duplicateValues" dxfId="1575" priority="5078"/>
    <cfRule type="duplicateValues" dxfId="1574" priority="5077"/>
    <cfRule type="duplicateValues" dxfId="1573" priority="5076"/>
    <cfRule type="duplicateValues" dxfId="1572" priority="5073"/>
    <cfRule type="duplicateValues" dxfId="1571" priority="5075"/>
    <cfRule type="duplicateValues" dxfId="1570" priority="5072"/>
    <cfRule type="duplicateValues" dxfId="1569" priority="5071"/>
    <cfRule type="duplicateValues" dxfId="1568" priority="5070"/>
    <cfRule type="duplicateValues" dxfId="1567" priority="5069"/>
    <cfRule type="duplicateValues" dxfId="1566" priority="5068"/>
    <cfRule type="duplicateValues" dxfId="1565" priority="5067"/>
    <cfRule type="duplicateValues" dxfId="1564" priority="5066"/>
    <cfRule type="duplicateValues" dxfId="1563" priority="5065"/>
    <cfRule type="duplicateValues" dxfId="1562" priority="5055"/>
    <cfRule type="duplicateValues" dxfId="1561" priority="5064"/>
    <cfRule type="duplicateValues" dxfId="1560" priority="5063"/>
    <cfRule type="duplicateValues" dxfId="1559" priority="5062"/>
    <cfRule type="duplicateValues" dxfId="1558" priority="5054"/>
    <cfRule type="duplicateValues" dxfId="1557" priority="5053"/>
    <cfRule type="duplicateValues" dxfId="1556" priority="5052"/>
    <cfRule type="duplicateValues" dxfId="1555" priority="5051"/>
    <cfRule type="duplicateValues" dxfId="1554" priority="5061"/>
    <cfRule type="duplicateValues" dxfId="1553" priority="5059"/>
    <cfRule type="duplicateValues" dxfId="1552" priority="5058"/>
  </conditionalFormatting>
  <conditionalFormatting sqref="D214:D217">
    <cfRule type="duplicateValues" dxfId="1551" priority="11215"/>
    <cfRule type="duplicateValues" dxfId="1550" priority="11216"/>
    <cfRule type="duplicateValues" dxfId="1549" priority="11218"/>
    <cfRule type="duplicateValues" dxfId="1548" priority="11206"/>
    <cfRule type="duplicateValues" dxfId="1547" priority="11199"/>
    <cfRule type="duplicateValues" dxfId="1546" priority="11190"/>
    <cfRule type="duplicateValues" dxfId="1545" priority="11191"/>
    <cfRule type="duplicateValues" dxfId="1544" priority="11192"/>
    <cfRule type="duplicateValues" dxfId="1543" priority="11193"/>
    <cfRule type="duplicateValues" dxfId="1542" priority="11194"/>
    <cfRule type="duplicateValues" dxfId="1541" priority="11195"/>
    <cfRule type="duplicateValues" dxfId="1540" priority="11196"/>
    <cfRule type="duplicateValues" dxfId="1539" priority="11197"/>
    <cfRule type="duplicateValues" dxfId="1538" priority="11198"/>
    <cfRule type="duplicateValues" dxfId="1537" priority="11217"/>
    <cfRule type="duplicateValues" dxfId="1536" priority="11200"/>
    <cfRule type="duplicateValues" dxfId="1535" priority="11201"/>
    <cfRule type="duplicateValues" dxfId="1534" priority="11202"/>
    <cfRule type="duplicateValues" dxfId="1533" priority="11203"/>
    <cfRule type="duplicateValues" dxfId="1532" priority="11204"/>
    <cfRule type="duplicateValues" dxfId="1531" priority="11205"/>
    <cfRule type="duplicateValues" dxfId="1530" priority="11207"/>
    <cfRule type="duplicateValues" dxfId="1529" priority="11208"/>
    <cfRule type="duplicateValues" dxfId="1528" priority="11209"/>
    <cfRule type="duplicateValues" dxfId="1527" priority="11210"/>
    <cfRule type="duplicateValues" dxfId="1526" priority="11211"/>
    <cfRule type="duplicateValues" dxfId="1525" priority="11212"/>
    <cfRule type="duplicateValues" dxfId="1524" priority="11213"/>
    <cfRule type="duplicateValues" dxfId="1523" priority="11214"/>
  </conditionalFormatting>
  <conditionalFormatting sqref="D218:D220">
    <cfRule type="duplicateValues" dxfId="1522" priority="5040"/>
    <cfRule type="duplicateValues" dxfId="1521" priority="5039"/>
    <cfRule type="duplicateValues" dxfId="1520" priority="5037"/>
    <cfRule type="duplicateValues" dxfId="1519" priority="5038"/>
    <cfRule type="duplicateValues" dxfId="1518" priority="5034"/>
    <cfRule type="duplicateValues" dxfId="1517" priority="5042"/>
    <cfRule type="duplicateValues" dxfId="1516" priority="5022"/>
    <cfRule type="duplicateValues" dxfId="1515" priority="5023"/>
    <cfRule type="duplicateValues" dxfId="1514" priority="5024"/>
    <cfRule type="duplicateValues" dxfId="1513" priority="5025"/>
    <cfRule type="duplicateValues" dxfId="1512" priority="5041"/>
    <cfRule type="duplicateValues" dxfId="1511" priority="5026"/>
    <cfRule type="duplicateValues" dxfId="1510" priority="5027"/>
    <cfRule type="duplicateValues" dxfId="1509" priority="5028"/>
    <cfRule type="duplicateValues" dxfId="1508" priority="5029"/>
    <cfRule type="duplicateValues" dxfId="1507" priority="5030"/>
    <cfRule type="duplicateValues" dxfId="1506" priority="5031"/>
    <cfRule type="duplicateValues" dxfId="1505" priority="5032"/>
    <cfRule type="duplicateValues" dxfId="1504" priority="5033"/>
    <cfRule type="duplicateValues" dxfId="1503" priority="5035"/>
    <cfRule type="duplicateValues" dxfId="1502" priority="5036"/>
    <cfRule type="duplicateValues" dxfId="1501" priority="5050"/>
    <cfRule type="duplicateValues" dxfId="1500" priority="5049"/>
    <cfRule type="duplicateValues" dxfId="1499" priority="5048"/>
    <cfRule type="duplicateValues" dxfId="1498" priority="5047"/>
    <cfRule type="duplicateValues" dxfId="1497" priority="5046"/>
    <cfRule type="duplicateValues" dxfId="1496" priority="5045"/>
    <cfRule type="duplicateValues" dxfId="1495" priority="5044"/>
    <cfRule type="duplicateValues" dxfId="1494" priority="5043"/>
  </conditionalFormatting>
  <conditionalFormatting sqref="D221:D224">
    <cfRule type="duplicateValues" dxfId="1493" priority="11135"/>
    <cfRule type="duplicateValues" dxfId="1492" priority="11139"/>
    <cfRule type="duplicateValues" dxfId="1491" priority="11138"/>
    <cfRule type="duplicateValues" dxfId="1490" priority="11137"/>
    <cfRule type="duplicateValues" dxfId="1489" priority="11136"/>
    <cfRule type="duplicateValues" dxfId="1488" priority="11140"/>
    <cfRule type="duplicateValues" dxfId="1487" priority="11161"/>
    <cfRule type="duplicateValues" dxfId="1486" priority="11133"/>
    <cfRule type="duplicateValues" dxfId="1485" priority="11134"/>
    <cfRule type="duplicateValues" dxfId="1484" priority="11153"/>
    <cfRule type="duplicateValues" dxfId="1483" priority="11160"/>
    <cfRule type="duplicateValues" dxfId="1482" priority="11159"/>
    <cfRule type="duplicateValues" dxfId="1481" priority="11158"/>
    <cfRule type="duplicateValues" dxfId="1480" priority="11157"/>
    <cfRule type="duplicateValues" dxfId="1479" priority="11146"/>
    <cfRule type="duplicateValues" dxfId="1478" priority="11155"/>
    <cfRule type="duplicateValues" dxfId="1477" priority="11156"/>
    <cfRule type="duplicateValues" dxfId="1476" priority="11154"/>
    <cfRule type="duplicateValues" dxfId="1475" priority="11152"/>
    <cfRule type="duplicateValues" dxfId="1474" priority="11151"/>
    <cfRule type="duplicateValues" dxfId="1473" priority="11150"/>
    <cfRule type="duplicateValues" dxfId="1472" priority="11149"/>
    <cfRule type="duplicateValues" dxfId="1471" priority="11148"/>
    <cfRule type="duplicateValues" dxfId="1470" priority="11147"/>
    <cfRule type="duplicateValues" dxfId="1469" priority="11145"/>
    <cfRule type="duplicateValues" dxfId="1468" priority="11144"/>
    <cfRule type="duplicateValues" dxfId="1467" priority="11143"/>
    <cfRule type="duplicateValues" dxfId="1466" priority="11142"/>
    <cfRule type="duplicateValues" dxfId="1465" priority="11141"/>
  </conditionalFormatting>
  <conditionalFormatting sqref="D225:D227">
    <cfRule type="duplicateValues" dxfId="1464" priority="5013"/>
    <cfRule type="duplicateValues" dxfId="1463" priority="5012"/>
    <cfRule type="duplicateValues" dxfId="1462" priority="5011"/>
    <cfRule type="duplicateValues" dxfId="1461" priority="5010"/>
    <cfRule type="duplicateValues" dxfId="1460" priority="5009"/>
    <cfRule type="duplicateValues" dxfId="1459" priority="5005"/>
    <cfRule type="duplicateValues" dxfId="1458" priority="5006"/>
    <cfRule type="duplicateValues" dxfId="1457" priority="5007"/>
    <cfRule type="duplicateValues" dxfId="1456" priority="5008"/>
    <cfRule type="duplicateValues" dxfId="1455" priority="5021"/>
    <cfRule type="duplicateValues" dxfId="1454" priority="5014"/>
    <cfRule type="duplicateValues" dxfId="1453" priority="4996"/>
    <cfRule type="duplicateValues" dxfId="1452" priority="5018"/>
    <cfRule type="duplicateValues" dxfId="1451" priority="5017"/>
    <cfRule type="duplicateValues" dxfId="1450" priority="5015"/>
    <cfRule type="duplicateValues" dxfId="1449" priority="5020"/>
    <cfRule type="duplicateValues" dxfId="1448" priority="4993"/>
    <cfRule type="duplicateValues" dxfId="1447" priority="4994"/>
    <cfRule type="duplicateValues" dxfId="1446" priority="5004"/>
    <cfRule type="duplicateValues" dxfId="1445" priority="5019"/>
    <cfRule type="duplicateValues" dxfId="1444" priority="4995"/>
    <cfRule type="duplicateValues" dxfId="1443" priority="4997"/>
    <cfRule type="duplicateValues" dxfId="1442" priority="4998"/>
    <cfRule type="duplicateValues" dxfId="1441" priority="4999"/>
    <cfRule type="duplicateValues" dxfId="1440" priority="5016"/>
    <cfRule type="duplicateValues" dxfId="1439" priority="5000"/>
    <cfRule type="duplicateValues" dxfId="1438" priority="5001"/>
    <cfRule type="duplicateValues" dxfId="1437" priority="5002"/>
    <cfRule type="duplicateValues" dxfId="1436" priority="5003"/>
  </conditionalFormatting>
  <conditionalFormatting sqref="D228:D229">
    <cfRule type="duplicateValues" dxfId="1435" priority="2860"/>
    <cfRule type="duplicateValues" dxfId="1434" priority="2859"/>
    <cfRule type="duplicateValues" dxfId="1433" priority="2858"/>
    <cfRule type="duplicateValues" dxfId="1432" priority="2857"/>
    <cfRule type="duplicateValues" dxfId="1431" priority="2856"/>
    <cfRule type="duplicateValues" dxfId="1430" priority="2855"/>
    <cfRule type="duplicateValues" dxfId="1429" priority="2854"/>
    <cfRule type="duplicateValues" dxfId="1428" priority="2853"/>
    <cfRule type="duplicateValues" dxfId="1427" priority="2852"/>
    <cfRule type="duplicateValues" dxfId="1426" priority="2867"/>
    <cfRule type="duplicateValues" dxfId="1425" priority="2880"/>
    <cfRule type="duplicateValues" dxfId="1424" priority="2879"/>
    <cfRule type="duplicateValues" dxfId="1423" priority="2878"/>
    <cfRule type="duplicateValues" dxfId="1422" priority="2877"/>
    <cfRule type="duplicateValues" dxfId="1421" priority="2876"/>
    <cfRule type="duplicateValues" dxfId="1420" priority="2875"/>
    <cfRule type="duplicateValues" dxfId="1419" priority="2874"/>
    <cfRule type="duplicateValues" dxfId="1418" priority="2873"/>
    <cfRule type="duplicateValues" dxfId="1417" priority="2872"/>
    <cfRule type="duplicateValues" dxfId="1416" priority="2871"/>
    <cfRule type="duplicateValues" dxfId="1415" priority="2870"/>
    <cfRule type="duplicateValues" dxfId="1414" priority="2869"/>
    <cfRule type="duplicateValues" dxfId="1413" priority="2868"/>
    <cfRule type="duplicateValues" dxfId="1412" priority="2866"/>
    <cfRule type="duplicateValues" dxfId="1411" priority="2865"/>
    <cfRule type="duplicateValues" dxfId="1410" priority="2864"/>
    <cfRule type="duplicateValues" dxfId="1409" priority="2863"/>
    <cfRule type="duplicateValues" dxfId="1408" priority="2862"/>
    <cfRule type="duplicateValues" dxfId="1407" priority="2861"/>
  </conditionalFormatting>
  <conditionalFormatting sqref="D230">
    <cfRule type="duplicateValues" dxfId="1406" priority="4974"/>
    <cfRule type="duplicateValues" dxfId="1405" priority="4979"/>
    <cfRule type="duplicateValues" dxfId="1404" priority="4978"/>
    <cfRule type="duplicateValues" dxfId="1403" priority="4967"/>
    <cfRule type="duplicateValues" dxfId="1402" priority="4966"/>
    <cfRule type="duplicateValues" dxfId="1401" priority="4965"/>
    <cfRule type="duplicateValues" dxfId="1400" priority="4964"/>
    <cfRule type="duplicateValues" dxfId="1399" priority="4968"/>
    <cfRule type="duplicateValues" dxfId="1398" priority="4989"/>
    <cfRule type="duplicateValues" dxfId="1397" priority="4969"/>
    <cfRule type="duplicateValues" dxfId="1396" priority="4970"/>
    <cfRule type="duplicateValues" dxfId="1395" priority="4971"/>
    <cfRule type="duplicateValues" dxfId="1394" priority="4972"/>
    <cfRule type="duplicateValues" dxfId="1393" priority="4976"/>
    <cfRule type="duplicateValues" dxfId="1392" priority="4973"/>
    <cfRule type="duplicateValues" dxfId="1391" priority="4975"/>
    <cfRule type="duplicateValues" dxfId="1390" priority="4977"/>
    <cfRule type="duplicateValues" dxfId="1389" priority="4980"/>
    <cfRule type="duplicateValues" dxfId="1388" priority="4981"/>
    <cfRule type="duplicateValues" dxfId="1387" priority="4982"/>
    <cfRule type="duplicateValues" dxfId="1386" priority="4983"/>
    <cfRule type="duplicateValues" dxfId="1385" priority="4984"/>
    <cfRule type="duplicateValues" dxfId="1384" priority="4985"/>
    <cfRule type="duplicateValues" dxfId="1383" priority="4986"/>
    <cfRule type="duplicateValues" dxfId="1382" priority="4987"/>
    <cfRule type="duplicateValues" dxfId="1381" priority="4988"/>
    <cfRule type="duplicateValues" dxfId="1380" priority="4990"/>
    <cfRule type="duplicateValues" dxfId="1379" priority="4991"/>
    <cfRule type="duplicateValues" dxfId="1378" priority="4992"/>
  </conditionalFormatting>
  <conditionalFormatting sqref="D231">
    <cfRule type="duplicateValues" dxfId="1377" priority="2841"/>
    <cfRule type="duplicateValues" dxfId="1376" priority="2842"/>
    <cfRule type="duplicateValues" dxfId="1375" priority="2843"/>
    <cfRule type="duplicateValues" dxfId="1374" priority="2844"/>
    <cfRule type="duplicateValues" dxfId="1373" priority="2846"/>
    <cfRule type="duplicateValues" dxfId="1372" priority="2847"/>
    <cfRule type="duplicateValues" dxfId="1371" priority="2826"/>
    <cfRule type="duplicateValues" dxfId="1370" priority="2849"/>
    <cfRule type="duplicateValues" dxfId="1369" priority="2850"/>
    <cfRule type="duplicateValues" dxfId="1368" priority="2851"/>
    <cfRule type="duplicateValues" dxfId="1367" priority="2848"/>
    <cfRule type="duplicateValues" dxfId="1366" priority="2845"/>
    <cfRule type="duplicateValues" dxfId="1365" priority="2830"/>
    <cfRule type="duplicateValues" dxfId="1364" priority="2831"/>
    <cfRule type="duplicateValues" dxfId="1363" priority="2829"/>
    <cfRule type="duplicateValues" dxfId="1362" priority="2832"/>
    <cfRule type="duplicateValues" dxfId="1361" priority="2833"/>
    <cfRule type="duplicateValues" dxfId="1360" priority="2834"/>
    <cfRule type="duplicateValues" dxfId="1359" priority="2835"/>
    <cfRule type="duplicateValues" dxfId="1358" priority="2836"/>
    <cfRule type="duplicateValues" dxfId="1357" priority="2840"/>
    <cfRule type="duplicateValues" dxfId="1356" priority="2837"/>
    <cfRule type="duplicateValues" dxfId="1355" priority="2838"/>
    <cfRule type="duplicateValues" dxfId="1354" priority="2839"/>
    <cfRule type="duplicateValues" dxfId="1353" priority="2828"/>
    <cfRule type="duplicateValues" dxfId="1352" priority="2827"/>
    <cfRule type="duplicateValues" dxfId="1351" priority="2825"/>
    <cfRule type="duplicateValues" dxfId="1350" priority="2824"/>
    <cfRule type="duplicateValues" dxfId="1349" priority="2823"/>
  </conditionalFormatting>
  <conditionalFormatting sqref="D232:D233">
    <cfRule type="duplicateValues" dxfId="1348" priority="4958"/>
    <cfRule type="duplicateValues" dxfId="1347" priority="4959"/>
    <cfRule type="duplicateValues" dxfId="1346" priority="4960"/>
    <cfRule type="duplicateValues" dxfId="1345" priority="4963"/>
    <cfRule type="duplicateValues" dxfId="1344" priority="4961"/>
    <cfRule type="duplicateValues" dxfId="1343" priority="4962"/>
  </conditionalFormatting>
  <conditionalFormatting sqref="D234">
    <cfRule type="duplicateValues" dxfId="1342" priority="4957"/>
    <cfRule type="duplicateValues" dxfId="1341" priority="4953"/>
    <cfRule type="duplicateValues" dxfId="1340" priority="4954"/>
    <cfRule type="duplicateValues" dxfId="1339" priority="4952"/>
    <cfRule type="duplicateValues" dxfId="1338" priority="4955"/>
    <cfRule type="duplicateValues" dxfId="1337" priority="4956"/>
  </conditionalFormatting>
  <conditionalFormatting sqref="D235:D238">
    <cfRule type="duplicateValues" dxfId="1336" priority="2806"/>
    <cfRule type="duplicateValues" dxfId="1335" priority="2805"/>
    <cfRule type="duplicateValues" dxfId="1334" priority="2804"/>
    <cfRule type="duplicateValues" dxfId="1333" priority="2803"/>
    <cfRule type="duplicateValues" dxfId="1332" priority="2802"/>
    <cfRule type="duplicateValues" dxfId="1331" priority="2801"/>
    <cfRule type="duplicateValues" dxfId="1330" priority="2800"/>
    <cfRule type="duplicateValues" dxfId="1329" priority="2799"/>
    <cfRule type="duplicateValues" dxfId="1328" priority="2798"/>
    <cfRule type="duplicateValues" dxfId="1327" priority="2797"/>
    <cfRule type="duplicateValues" dxfId="1326" priority="2796"/>
    <cfRule type="duplicateValues" dxfId="1325" priority="2795"/>
    <cfRule type="duplicateValues" dxfId="1324" priority="2794"/>
    <cfRule type="duplicateValues" dxfId="1323" priority="2808"/>
    <cfRule type="duplicateValues" dxfId="1322" priority="2810"/>
    <cfRule type="duplicateValues" dxfId="1321" priority="2809"/>
    <cfRule type="duplicateValues" dxfId="1320" priority="2807"/>
    <cfRule type="duplicateValues" dxfId="1319" priority="2822"/>
    <cfRule type="duplicateValues" dxfId="1318" priority="2821"/>
    <cfRule type="duplicateValues" dxfId="1317" priority="2820"/>
    <cfRule type="duplicateValues" dxfId="1316" priority="2819"/>
    <cfRule type="duplicateValues" dxfId="1315" priority="2818"/>
    <cfRule type="duplicateValues" dxfId="1314" priority="2817"/>
    <cfRule type="duplicateValues" dxfId="1313" priority="2816"/>
    <cfRule type="duplicateValues" dxfId="1312" priority="2815"/>
    <cfRule type="duplicateValues" dxfId="1311" priority="2814"/>
    <cfRule type="duplicateValues" dxfId="1310" priority="2813"/>
    <cfRule type="duplicateValues" dxfId="1309" priority="2812"/>
    <cfRule type="duplicateValues" dxfId="1308" priority="2811"/>
  </conditionalFormatting>
  <conditionalFormatting sqref="D239:D240">
    <cfRule type="duplicateValues" dxfId="1307" priority="4944"/>
    <cfRule type="duplicateValues" dxfId="1306" priority="4935"/>
    <cfRule type="duplicateValues" dxfId="1305" priority="4946"/>
    <cfRule type="duplicateValues" dxfId="1304" priority="4947"/>
    <cfRule type="duplicateValues" dxfId="1303" priority="4948"/>
    <cfRule type="duplicateValues" dxfId="1302" priority="4949"/>
    <cfRule type="duplicateValues" dxfId="1301" priority="4950"/>
    <cfRule type="duplicateValues" dxfId="1300" priority="4951"/>
    <cfRule type="duplicateValues" dxfId="1299" priority="4943"/>
    <cfRule type="duplicateValues" dxfId="1298" priority="4942"/>
    <cfRule type="duplicateValues" dxfId="1297" priority="4941"/>
    <cfRule type="duplicateValues" dxfId="1296" priority="4940"/>
    <cfRule type="duplicateValues" dxfId="1295" priority="4939"/>
    <cfRule type="duplicateValues" dxfId="1294" priority="4938"/>
    <cfRule type="duplicateValues" dxfId="1293" priority="4937"/>
    <cfRule type="duplicateValues" dxfId="1292" priority="4936"/>
    <cfRule type="duplicateValues" dxfId="1291" priority="4928"/>
    <cfRule type="duplicateValues" dxfId="1290" priority="4934"/>
    <cfRule type="duplicateValues" dxfId="1289" priority="4945"/>
    <cfRule type="duplicateValues" dxfId="1288" priority="4933"/>
    <cfRule type="duplicateValues" dxfId="1287" priority="4932"/>
    <cfRule type="duplicateValues" dxfId="1286" priority="4931"/>
    <cfRule type="duplicateValues" dxfId="1285" priority="4930"/>
    <cfRule type="duplicateValues" dxfId="1284" priority="4929"/>
    <cfRule type="duplicateValues" dxfId="1283" priority="4927"/>
    <cfRule type="duplicateValues" dxfId="1282" priority="4926"/>
    <cfRule type="duplicateValues" dxfId="1281" priority="4925"/>
    <cfRule type="duplicateValues" dxfId="1280" priority="4924"/>
    <cfRule type="duplicateValues" dxfId="1279" priority="4923"/>
  </conditionalFormatting>
  <conditionalFormatting sqref="D241">
    <cfRule type="duplicateValues" dxfId="1278" priority="4918"/>
    <cfRule type="duplicateValues" dxfId="1277" priority="4917"/>
    <cfRule type="duplicateValues" dxfId="1276" priority="4922"/>
    <cfRule type="duplicateValues" dxfId="1275" priority="4921"/>
    <cfRule type="duplicateValues" dxfId="1274" priority="4920"/>
    <cfRule type="duplicateValues" dxfId="1273" priority="4919"/>
  </conditionalFormatting>
  <conditionalFormatting sqref="D242:D245">
    <cfRule type="duplicateValues" dxfId="1272" priority="2769"/>
    <cfRule type="duplicateValues" dxfId="1271" priority="2768"/>
    <cfRule type="duplicateValues" dxfId="1270" priority="2767"/>
    <cfRule type="duplicateValues" dxfId="1269" priority="2766"/>
    <cfRule type="duplicateValues" dxfId="1268" priority="2765"/>
    <cfRule type="duplicateValues" dxfId="1267" priority="2793"/>
    <cfRule type="duplicateValues" dxfId="1266" priority="2792"/>
    <cfRule type="duplicateValues" dxfId="1265" priority="2791"/>
    <cfRule type="duplicateValues" dxfId="1264" priority="2790"/>
    <cfRule type="duplicateValues" dxfId="1263" priority="2789"/>
    <cfRule type="duplicateValues" dxfId="1262" priority="2788"/>
    <cfRule type="duplicateValues" dxfId="1261" priority="2787"/>
    <cfRule type="duplicateValues" dxfId="1260" priority="2786"/>
    <cfRule type="duplicateValues" dxfId="1259" priority="2785"/>
    <cfRule type="duplicateValues" dxfId="1258" priority="2784"/>
    <cfRule type="duplicateValues" dxfId="1257" priority="2783"/>
    <cfRule type="duplicateValues" dxfId="1256" priority="2782"/>
    <cfRule type="duplicateValues" dxfId="1255" priority="2781"/>
    <cfRule type="duplicateValues" dxfId="1254" priority="2780"/>
    <cfRule type="duplicateValues" dxfId="1253" priority="2779"/>
    <cfRule type="duplicateValues" dxfId="1252" priority="2778"/>
    <cfRule type="duplicateValues" dxfId="1251" priority="2777"/>
    <cfRule type="duplicateValues" dxfId="1250" priority="2776"/>
    <cfRule type="duplicateValues" dxfId="1249" priority="2775"/>
    <cfRule type="duplicateValues" dxfId="1248" priority="2774"/>
    <cfRule type="duplicateValues" dxfId="1247" priority="2773"/>
    <cfRule type="duplicateValues" dxfId="1246" priority="2772"/>
    <cfRule type="duplicateValues" dxfId="1245" priority="2771"/>
    <cfRule type="duplicateValues" dxfId="1244" priority="2770"/>
  </conditionalFormatting>
  <conditionalFormatting sqref="D246:D247">
    <cfRule type="duplicateValues" dxfId="1243" priority="4888"/>
    <cfRule type="duplicateValues" dxfId="1242" priority="4884"/>
    <cfRule type="duplicateValues" dxfId="1241" priority="4883"/>
    <cfRule type="duplicateValues" dxfId="1240" priority="4882"/>
    <cfRule type="duplicateValues" dxfId="1239" priority="4905"/>
    <cfRule type="duplicateValues" dxfId="1238" priority="4909"/>
    <cfRule type="duplicateValues" dxfId="1237" priority="4910"/>
    <cfRule type="duplicateValues" dxfId="1236" priority="4908"/>
    <cfRule type="duplicateValues" dxfId="1235" priority="4907"/>
    <cfRule type="duplicateValues" dxfId="1234" priority="4906"/>
    <cfRule type="duplicateValues" dxfId="1233" priority="4904"/>
    <cfRule type="duplicateValues" dxfId="1232" priority="4903"/>
    <cfRule type="duplicateValues" dxfId="1231" priority="4902"/>
    <cfRule type="duplicateValues" dxfId="1230" priority="4901"/>
    <cfRule type="duplicateValues" dxfId="1229" priority="4900"/>
    <cfRule type="duplicateValues" dxfId="1228" priority="4899"/>
    <cfRule type="duplicateValues" dxfId="1227" priority="4898"/>
    <cfRule type="duplicateValues" dxfId="1226" priority="4897"/>
    <cfRule type="duplicateValues" dxfId="1225" priority="4896"/>
    <cfRule type="duplicateValues" dxfId="1224" priority="4895"/>
    <cfRule type="duplicateValues" dxfId="1223" priority="4894"/>
    <cfRule type="duplicateValues" dxfId="1222" priority="4893"/>
    <cfRule type="duplicateValues" dxfId="1221" priority="4892"/>
    <cfRule type="duplicateValues" dxfId="1220" priority="4891"/>
    <cfRule type="duplicateValues" dxfId="1219" priority="4890"/>
    <cfRule type="duplicateValues" dxfId="1218" priority="4889"/>
    <cfRule type="duplicateValues" dxfId="1217" priority="4887"/>
    <cfRule type="duplicateValues" dxfId="1216" priority="4886"/>
    <cfRule type="duplicateValues" dxfId="1215" priority="4885"/>
  </conditionalFormatting>
  <conditionalFormatting sqref="D248">
    <cfRule type="duplicateValues" dxfId="1214" priority="4915"/>
    <cfRule type="duplicateValues" dxfId="1213" priority="4914"/>
    <cfRule type="duplicateValues" dxfId="1212" priority="4913"/>
    <cfRule type="duplicateValues" dxfId="1211" priority="4912"/>
    <cfRule type="duplicateValues" dxfId="1210" priority="4911"/>
    <cfRule type="duplicateValues" dxfId="1209" priority="4916"/>
  </conditionalFormatting>
  <conditionalFormatting sqref="D249:D252">
    <cfRule type="duplicateValues" dxfId="1208" priority="2742"/>
    <cfRule type="duplicateValues" dxfId="1207" priority="2743"/>
    <cfRule type="duplicateValues" dxfId="1206" priority="2744"/>
    <cfRule type="duplicateValues" dxfId="1205" priority="2745"/>
    <cfRule type="duplicateValues" dxfId="1204" priority="2746"/>
    <cfRule type="duplicateValues" dxfId="1203" priority="2747"/>
    <cfRule type="duplicateValues" dxfId="1202" priority="2748"/>
    <cfRule type="duplicateValues" dxfId="1201" priority="2749"/>
    <cfRule type="duplicateValues" dxfId="1200" priority="2750"/>
    <cfRule type="duplicateValues" dxfId="1199" priority="2751"/>
    <cfRule type="duplicateValues" dxfId="1198" priority="2764"/>
    <cfRule type="duplicateValues" dxfId="1197" priority="2741"/>
    <cfRule type="duplicateValues" dxfId="1196" priority="2762"/>
    <cfRule type="duplicateValues" dxfId="1195" priority="2763"/>
    <cfRule type="duplicateValues" dxfId="1194" priority="2761"/>
    <cfRule type="duplicateValues" dxfId="1193" priority="2760"/>
    <cfRule type="duplicateValues" dxfId="1192" priority="2759"/>
    <cfRule type="duplicateValues" dxfId="1191" priority="2758"/>
    <cfRule type="duplicateValues" dxfId="1190" priority="2757"/>
    <cfRule type="duplicateValues" dxfId="1189" priority="2756"/>
    <cfRule type="duplicateValues" dxfId="1188" priority="2755"/>
    <cfRule type="duplicateValues" dxfId="1187" priority="2754"/>
    <cfRule type="duplicateValues" dxfId="1186" priority="2753"/>
    <cfRule type="duplicateValues" dxfId="1185" priority="2736"/>
    <cfRule type="duplicateValues" dxfId="1184" priority="2737"/>
    <cfRule type="duplicateValues" dxfId="1183" priority="2738"/>
    <cfRule type="duplicateValues" dxfId="1182" priority="2752"/>
    <cfRule type="duplicateValues" dxfId="1181" priority="2739"/>
    <cfRule type="duplicateValues" dxfId="1180" priority="2740"/>
  </conditionalFormatting>
  <conditionalFormatting sqref="D253:D254">
    <cfRule type="duplicateValues" dxfId="1179" priority="4881"/>
    <cfRule type="duplicateValues" dxfId="1178" priority="4880"/>
    <cfRule type="duplicateValues" dxfId="1177" priority="4879"/>
    <cfRule type="duplicateValues" dxfId="1176" priority="4878"/>
    <cfRule type="duplicateValues" dxfId="1175" priority="4877"/>
    <cfRule type="duplicateValues" dxfId="1174" priority="4876"/>
    <cfRule type="duplicateValues" dxfId="1173" priority="4875"/>
    <cfRule type="duplicateValues" dxfId="1172" priority="4874"/>
    <cfRule type="duplicateValues" dxfId="1171" priority="4873"/>
    <cfRule type="duplicateValues" dxfId="1170" priority="4872"/>
    <cfRule type="duplicateValues" dxfId="1169" priority="4871"/>
    <cfRule type="duplicateValues" dxfId="1168" priority="4856"/>
    <cfRule type="duplicateValues" dxfId="1167" priority="4855"/>
    <cfRule type="duplicateValues" dxfId="1166" priority="4854"/>
    <cfRule type="duplicateValues" dxfId="1165" priority="4853"/>
    <cfRule type="duplicateValues" dxfId="1164" priority="4866"/>
    <cfRule type="duplicateValues" dxfId="1163" priority="4867"/>
    <cfRule type="duplicateValues" dxfId="1162" priority="4868"/>
    <cfRule type="duplicateValues" dxfId="1161" priority="4865"/>
    <cfRule type="duplicateValues" dxfId="1160" priority="4864"/>
    <cfRule type="duplicateValues" dxfId="1159" priority="4863"/>
    <cfRule type="duplicateValues" dxfId="1158" priority="4862"/>
    <cfRule type="duplicateValues" dxfId="1157" priority="4861"/>
    <cfRule type="duplicateValues" dxfId="1156" priority="4860"/>
    <cfRule type="duplicateValues" dxfId="1155" priority="4859"/>
    <cfRule type="duplicateValues" dxfId="1154" priority="4858"/>
    <cfRule type="duplicateValues" dxfId="1153" priority="4857"/>
    <cfRule type="duplicateValues" dxfId="1152" priority="4869"/>
    <cfRule type="duplicateValues" dxfId="1151" priority="4870"/>
  </conditionalFormatting>
  <conditionalFormatting sqref="D256">
    <cfRule type="duplicateValues" dxfId="1150" priority="2732"/>
    <cfRule type="duplicateValues" dxfId="1149" priority="2716"/>
    <cfRule type="duplicateValues" dxfId="1148" priority="2715"/>
    <cfRule type="duplicateValues" dxfId="1147" priority="2714"/>
    <cfRule type="duplicateValues" dxfId="1146" priority="2713"/>
    <cfRule type="duplicateValues" dxfId="1145" priority="2712"/>
    <cfRule type="duplicateValues" dxfId="1144" priority="2711"/>
    <cfRule type="duplicateValues" dxfId="1143" priority="2710"/>
    <cfRule type="duplicateValues" dxfId="1142" priority="2709"/>
    <cfRule type="duplicateValues" dxfId="1141" priority="2708"/>
    <cfRule type="duplicateValues" dxfId="1140" priority="2707"/>
    <cfRule type="duplicateValues" dxfId="1139" priority="2726"/>
    <cfRule type="duplicateValues" dxfId="1138" priority="2735"/>
    <cfRule type="duplicateValues" dxfId="1137" priority="2734"/>
    <cfRule type="duplicateValues" dxfId="1136" priority="2733"/>
    <cfRule type="duplicateValues" dxfId="1135" priority="2731"/>
    <cfRule type="duplicateValues" dxfId="1134" priority="2730"/>
    <cfRule type="duplicateValues" dxfId="1133" priority="2729"/>
    <cfRule type="duplicateValues" dxfId="1132" priority="2728"/>
    <cfRule type="duplicateValues" dxfId="1131" priority="2727"/>
    <cfRule type="duplicateValues" dxfId="1130" priority="2725"/>
    <cfRule type="duplicateValues" dxfId="1129" priority="2724"/>
    <cfRule type="duplicateValues" dxfId="1128" priority="2723"/>
    <cfRule type="duplicateValues" dxfId="1127" priority="2722"/>
    <cfRule type="duplicateValues" dxfId="1126" priority="2721"/>
    <cfRule type="duplicateValues" dxfId="1125" priority="2720"/>
    <cfRule type="duplicateValues" dxfId="1124" priority="2719"/>
    <cfRule type="duplicateValues" dxfId="1123" priority="2718"/>
    <cfRule type="duplicateValues" dxfId="1122" priority="2717"/>
  </conditionalFormatting>
  <conditionalFormatting sqref="D257">
    <cfRule type="duplicateValues" dxfId="1121" priority="4851"/>
    <cfRule type="duplicateValues" dxfId="1120" priority="4850"/>
    <cfRule type="duplicateValues" dxfId="1119" priority="4849"/>
    <cfRule type="duplicateValues" dxfId="1118" priority="4848"/>
    <cfRule type="duplicateValues" dxfId="1117" priority="4847"/>
    <cfRule type="duplicateValues" dxfId="1116" priority="4846"/>
    <cfRule type="duplicateValues" dxfId="1115" priority="4845"/>
    <cfRule type="duplicateValues" dxfId="1114" priority="4844"/>
    <cfRule type="duplicateValues" dxfId="1113" priority="4843"/>
    <cfRule type="duplicateValues" dxfId="1112" priority="4842"/>
    <cfRule type="duplicateValues" dxfId="1111" priority="4832"/>
    <cfRule type="duplicateValues" dxfId="1110" priority="4833"/>
    <cfRule type="duplicateValues" dxfId="1109" priority="4834"/>
    <cfRule type="duplicateValues" dxfId="1108" priority="4835"/>
    <cfRule type="duplicateValues" dxfId="1107" priority="4837"/>
    <cfRule type="duplicateValues" dxfId="1106" priority="4838"/>
    <cfRule type="duplicateValues" dxfId="1105" priority="4839"/>
    <cfRule type="duplicateValues" dxfId="1104" priority="4841"/>
    <cfRule type="duplicateValues" dxfId="1103" priority="4824"/>
    <cfRule type="duplicateValues" dxfId="1102" priority="4825"/>
    <cfRule type="duplicateValues" dxfId="1101" priority="4852"/>
    <cfRule type="duplicateValues" dxfId="1100" priority="4826"/>
    <cfRule type="duplicateValues" dxfId="1099" priority="4827"/>
    <cfRule type="duplicateValues" dxfId="1098" priority="4828"/>
    <cfRule type="duplicateValues" dxfId="1097" priority="4829"/>
    <cfRule type="duplicateValues" dxfId="1096" priority="4830"/>
    <cfRule type="duplicateValues" dxfId="1095" priority="4836"/>
    <cfRule type="duplicateValues" dxfId="1094" priority="4831"/>
    <cfRule type="duplicateValues" dxfId="1093" priority="4840"/>
  </conditionalFormatting>
  <conditionalFormatting sqref="D258">
    <cfRule type="duplicateValues" dxfId="1092" priority="4823"/>
    <cfRule type="duplicateValues" dxfId="1091" priority="4808"/>
    <cfRule type="duplicateValues" dxfId="1090" priority="4809"/>
    <cfRule type="duplicateValues" dxfId="1089" priority="4810"/>
    <cfRule type="duplicateValues" dxfId="1088" priority="4812"/>
    <cfRule type="duplicateValues" dxfId="1087" priority="4813"/>
    <cfRule type="duplicateValues" dxfId="1086" priority="4814"/>
    <cfRule type="duplicateValues" dxfId="1085" priority="4799"/>
    <cfRule type="duplicateValues" dxfId="1084" priority="4815"/>
    <cfRule type="duplicateValues" dxfId="1083" priority="4816"/>
    <cfRule type="duplicateValues" dxfId="1082" priority="4817"/>
    <cfRule type="duplicateValues" dxfId="1081" priority="4818"/>
    <cfRule type="duplicateValues" dxfId="1080" priority="4819"/>
    <cfRule type="duplicateValues" dxfId="1079" priority="4820"/>
    <cfRule type="duplicateValues" dxfId="1078" priority="4811"/>
    <cfRule type="duplicateValues" dxfId="1077" priority="4803"/>
    <cfRule type="duplicateValues" dxfId="1076" priority="4802"/>
    <cfRule type="duplicateValues" dxfId="1075" priority="4801"/>
    <cfRule type="duplicateValues" dxfId="1074" priority="4800"/>
    <cfRule type="duplicateValues" dxfId="1073" priority="4821"/>
    <cfRule type="duplicateValues" dxfId="1072" priority="4798"/>
    <cfRule type="duplicateValues" dxfId="1071" priority="4797"/>
    <cfRule type="duplicateValues" dxfId="1070" priority="4796"/>
    <cfRule type="duplicateValues" dxfId="1069" priority="4795"/>
    <cfRule type="duplicateValues" dxfId="1068" priority="4822"/>
    <cfRule type="duplicateValues" dxfId="1067" priority="4804"/>
    <cfRule type="duplicateValues" dxfId="1066" priority="4805"/>
    <cfRule type="duplicateValues" dxfId="1065" priority="4806"/>
    <cfRule type="duplicateValues" dxfId="1064" priority="4807"/>
  </conditionalFormatting>
  <conditionalFormatting sqref="D259">
    <cfRule type="duplicateValues" dxfId="1063" priority="2706"/>
    <cfRule type="duplicateValues" dxfId="1062" priority="2705"/>
    <cfRule type="duplicateValues" dxfId="1061" priority="2704"/>
    <cfRule type="duplicateValues" dxfId="1060" priority="2703"/>
    <cfRule type="duplicateValues" dxfId="1059" priority="2702"/>
    <cfRule type="duplicateValues" dxfId="1058" priority="2701"/>
    <cfRule type="duplicateValues" dxfId="1057" priority="2699"/>
    <cfRule type="duplicateValues" dxfId="1056" priority="2698"/>
    <cfRule type="duplicateValues" dxfId="1055" priority="2697"/>
    <cfRule type="duplicateValues" dxfId="1054" priority="2696"/>
    <cfRule type="duplicateValues" dxfId="1053" priority="2695"/>
    <cfRule type="duplicateValues" dxfId="1052" priority="2694"/>
    <cfRule type="duplicateValues" dxfId="1051" priority="2678"/>
    <cfRule type="duplicateValues" dxfId="1050" priority="2690"/>
    <cfRule type="duplicateValues" dxfId="1049" priority="2689"/>
    <cfRule type="duplicateValues" dxfId="1048" priority="2688"/>
    <cfRule type="duplicateValues" dxfId="1047" priority="2687"/>
    <cfRule type="duplicateValues" dxfId="1046" priority="2685"/>
    <cfRule type="duplicateValues" dxfId="1045" priority="2691"/>
    <cfRule type="duplicateValues" dxfId="1044" priority="2684"/>
    <cfRule type="duplicateValues" dxfId="1043" priority="2683"/>
    <cfRule type="duplicateValues" dxfId="1042" priority="2682"/>
    <cfRule type="duplicateValues" dxfId="1041" priority="2681"/>
    <cfRule type="duplicateValues" dxfId="1040" priority="2680"/>
    <cfRule type="duplicateValues" dxfId="1039" priority="2692"/>
    <cfRule type="duplicateValues" dxfId="1038" priority="2686"/>
    <cfRule type="duplicateValues" dxfId="1037" priority="2693"/>
    <cfRule type="duplicateValues" dxfId="1036" priority="2679"/>
    <cfRule type="duplicateValues" dxfId="1035" priority="2700"/>
  </conditionalFormatting>
  <conditionalFormatting sqref="D260:D261">
    <cfRule type="duplicateValues" dxfId="1034" priority="4784"/>
    <cfRule type="duplicateValues" dxfId="1033" priority="4785"/>
    <cfRule type="duplicateValues" dxfId="1032" priority="4786"/>
    <cfRule type="duplicateValues" dxfId="1031" priority="4787"/>
    <cfRule type="duplicateValues" dxfId="1030" priority="4788"/>
    <cfRule type="duplicateValues" dxfId="1029" priority="4789"/>
    <cfRule type="duplicateValues" dxfId="1028" priority="4790"/>
    <cfRule type="duplicateValues" dxfId="1027" priority="4791"/>
    <cfRule type="duplicateValues" dxfId="1026" priority="4792"/>
    <cfRule type="duplicateValues" dxfId="1025" priority="4793"/>
    <cfRule type="duplicateValues" dxfId="1024" priority="4794"/>
    <cfRule type="duplicateValues" dxfId="1023" priority="4775"/>
    <cfRule type="duplicateValues" dxfId="1022" priority="4766"/>
    <cfRule type="duplicateValues" dxfId="1021" priority="4767"/>
    <cfRule type="duplicateValues" dxfId="1020" priority="4768"/>
    <cfRule type="duplicateValues" dxfId="1019" priority="4769"/>
    <cfRule type="duplicateValues" dxfId="1018" priority="4770"/>
    <cfRule type="duplicateValues" dxfId="1017" priority="4771"/>
    <cfRule type="duplicateValues" dxfId="1016" priority="4772"/>
    <cfRule type="duplicateValues" dxfId="1015" priority="4773"/>
    <cfRule type="duplicateValues" dxfId="1014" priority="4774"/>
    <cfRule type="duplicateValues" dxfId="1013" priority="4776"/>
    <cfRule type="duplicateValues" dxfId="1012" priority="4777"/>
    <cfRule type="duplicateValues" dxfId="1011" priority="4778"/>
    <cfRule type="duplicateValues" dxfId="1010" priority="4779"/>
    <cfRule type="duplicateValues" dxfId="1009" priority="4780"/>
    <cfRule type="duplicateValues" dxfId="1008" priority="4781"/>
    <cfRule type="duplicateValues" dxfId="1007" priority="4782"/>
    <cfRule type="duplicateValues" dxfId="1006" priority="4783"/>
  </conditionalFormatting>
  <conditionalFormatting sqref="D262">
    <cfRule type="duplicateValues" dxfId="1005" priority="4749"/>
    <cfRule type="duplicateValues" dxfId="1004" priority="4747"/>
    <cfRule type="duplicateValues" dxfId="1003" priority="4760"/>
    <cfRule type="duplicateValues" dxfId="1002" priority="4759"/>
    <cfRule type="duplicateValues" dxfId="1001" priority="4758"/>
    <cfRule type="duplicateValues" dxfId="1000" priority="4757"/>
    <cfRule type="duplicateValues" dxfId="999" priority="4756"/>
    <cfRule type="duplicateValues" dxfId="998" priority="4755"/>
    <cfRule type="duplicateValues" dxfId="997" priority="4748"/>
    <cfRule type="duplicateValues" dxfId="996" priority="4754"/>
    <cfRule type="duplicateValues" dxfId="995" priority="4739"/>
    <cfRule type="duplicateValues" dxfId="994" priority="4753"/>
    <cfRule type="duplicateValues" dxfId="993" priority="4752"/>
    <cfRule type="duplicateValues" dxfId="992" priority="4751"/>
    <cfRule type="duplicateValues" dxfId="991" priority="4765"/>
    <cfRule type="duplicateValues" dxfId="990" priority="4764"/>
    <cfRule type="duplicateValues" dxfId="989" priority="4763"/>
    <cfRule type="duplicateValues" dxfId="988" priority="4737"/>
    <cfRule type="duplicateValues" dxfId="987" priority="4750"/>
    <cfRule type="duplicateValues" dxfId="986" priority="4738"/>
    <cfRule type="duplicateValues" dxfId="985" priority="4762"/>
    <cfRule type="duplicateValues" dxfId="984" priority="4740"/>
    <cfRule type="duplicateValues" dxfId="983" priority="4761"/>
    <cfRule type="duplicateValues" dxfId="982" priority="4741"/>
    <cfRule type="duplicateValues" dxfId="981" priority="4742"/>
    <cfRule type="duplicateValues" dxfId="980" priority="4743"/>
    <cfRule type="duplicateValues" dxfId="979" priority="4744"/>
    <cfRule type="duplicateValues" dxfId="978" priority="4745"/>
    <cfRule type="duplicateValues" dxfId="977" priority="4746"/>
  </conditionalFormatting>
  <conditionalFormatting sqref="D263">
    <cfRule type="duplicateValues" dxfId="976" priority="2669"/>
    <cfRule type="duplicateValues" dxfId="975" priority="2665"/>
    <cfRule type="duplicateValues" dxfId="974" priority="2670"/>
    <cfRule type="duplicateValues" dxfId="973" priority="2671"/>
    <cfRule type="duplicateValues" dxfId="972" priority="2672"/>
    <cfRule type="duplicateValues" dxfId="971" priority="2668"/>
    <cfRule type="duplicateValues" dxfId="970" priority="2673"/>
    <cfRule type="duplicateValues" dxfId="969" priority="2674"/>
    <cfRule type="duplicateValues" dxfId="968" priority="2675"/>
    <cfRule type="duplicateValues" dxfId="967" priority="2676"/>
    <cfRule type="duplicateValues" dxfId="966" priority="2677"/>
    <cfRule type="duplicateValues" dxfId="965" priority="2666"/>
    <cfRule type="duplicateValues" dxfId="964" priority="2661"/>
    <cfRule type="duplicateValues" dxfId="963" priority="2667"/>
    <cfRule type="duplicateValues" dxfId="962" priority="2649"/>
    <cfRule type="duplicateValues" dxfId="961" priority="2663"/>
    <cfRule type="duplicateValues" dxfId="960" priority="2662"/>
    <cfRule type="duplicateValues" dxfId="959" priority="2660"/>
    <cfRule type="duplicateValues" dxfId="958" priority="2659"/>
    <cfRule type="duplicateValues" dxfId="957" priority="2658"/>
    <cfRule type="duplicateValues" dxfId="956" priority="2657"/>
    <cfRule type="duplicateValues" dxfId="955" priority="2656"/>
    <cfRule type="duplicateValues" dxfId="954" priority="2655"/>
    <cfRule type="duplicateValues" dxfId="953" priority="2664"/>
    <cfRule type="duplicateValues" dxfId="952" priority="2654"/>
    <cfRule type="duplicateValues" dxfId="951" priority="2653"/>
    <cfRule type="duplicateValues" dxfId="950" priority="2652"/>
    <cfRule type="duplicateValues" dxfId="949" priority="2651"/>
    <cfRule type="duplicateValues" dxfId="948" priority="2650"/>
  </conditionalFormatting>
  <conditionalFormatting sqref="D264">
    <cfRule type="duplicateValues" dxfId="947" priority="4723"/>
    <cfRule type="duplicateValues" dxfId="946" priority="4724"/>
    <cfRule type="duplicateValues" dxfId="945" priority="4725"/>
    <cfRule type="duplicateValues" dxfId="944" priority="4726"/>
    <cfRule type="duplicateValues" dxfId="943" priority="4728"/>
    <cfRule type="duplicateValues" dxfId="942" priority="4729"/>
    <cfRule type="duplicateValues" dxfId="941" priority="4730"/>
    <cfRule type="duplicateValues" dxfId="940" priority="4732"/>
    <cfRule type="duplicateValues" dxfId="939" priority="4733"/>
    <cfRule type="duplicateValues" dxfId="938" priority="4716"/>
    <cfRule type="duplicateValues" dxfId="937" priority="4715"/>
    <cfRule type="duplicateValues" dxfId="936" priority="4713"/>
    <cfRule type="duplicateValues" dxfId="935" priority="4712"/>
    <cfRule type="duplicateValues" dxfId="934" priority="4720"/>
    <cfRule type="duplicateValues" dxfId="933" priority="4710"/>
    <cfRule type="duplicateValues" dxfId="932" priority="4709"/>
    <cfRule type="duplicateValues" dxfId="931" priority="4708"/>
    <cfRule type="duplicateValues" dxfId="930" priority="4714"/>
    <cfRule type="duplicateValues" dxfId="929" priority="4711"/>
    <cfRule type="duplicateValues" dxfId="928" priority="4727"/>
    <cfRule type="duplicateValues" dxfId="927" priority="4736"/>
    <cfRule type="duplicateValues" dxfId="926" priority="4735"/>
    <cfRule type="duplicateValues" dxfId="925" priority="4734"/>
    <cfRule type="duplicateValues" dxfId="924" priority="4721"/>
    <cfRule type="duplicateValues" dxfId="923" priority="4722"/>
    <cfRule type="duplicateValues" dxfId="922" priority="4731"/>
    <cfRule type="duplicateValues" dxfId="921" priority="4719"/>
    <cfRule type="duplicateValues" dxfId="920" priority="4718"/>
    <cfRule type="duplicateValues" dxfId="919" priority="4717"/>
  </conditionalFormatting>
  <conditionalFormatting sqref="D265">
    <cfRule type="duplicateValues" dxfId="918" priority="4682"/>
    <cfRule type="duplicateValues" dxfId="917" priority="4680"/>
    <cfRule type="duplicateValues" dxfId="916" priority="4679"/>
    <cfRule type="duplicateValues" dxfId="915" priority="4700"/>
    <cfRule type="duplicateValues" dxfId="914" priority="4701"/>
    <cfRule type="duplicateValues" dxfId="913" priority="4702"/>
    <cfRule type="duplicateValues" dxfId="912" priority="4703"/>
    <cfRule type="duplicateValues" dxfId="911" priority="4704"/>
    <cfRule type="duplicateValues" dxfId="910" priority="4705"/>
    <cfRule type="duplicateValues" dxfId="909" priority="4706"/>
    <cfRule type="duplicateValues" dxfId="908" priority="4707"/>
    <cfRule type="duplicateValues" dxfId="907" priority="4681"/>
    <cfRule type="duplicateValues" dxfId="906" priority="4690"/>
    <cfRule type="duplicateValues" dxfId="905" priority="4691"/>
    <cfRule type="duplicateValues" dxfId="904" priority="4692"/>
    <cfRule type="duplicateValues" dxfId="903" priority="4693"/>
    <cfRule type="duplicateValues" dxfId="902" priority="4694"/>
    <cfRule type="duplicateValues" dxfId="901" priority="4695"/>
    <cfRule type="duplicateValues" dxfId="900" priority="4696"/>
    <cfRule type="duplicateValues" dxfId="899" priority="4697"/>
    <cfRule type="duplicateValues" dxfId="898" priority="4698"/>
    <cfRule type="duplicateValues" dxfId="897" priority="4699"/>
    <cfRule type="duplicateValues" dxfId="896" priority="4687"/>
    <cfRule type="duplicateValues" dxfId="895" priority="4686"/>
    <cfRule type="duplicateValues" dxfId="894" priority="4685"/>
    <cfRule type="duplicateValues" dxfId="893" priority="4684"/>
    <cfRule type="duplicateValues" dxfId="892" priority="4683"/>
    <cfRule type="duplicateValues" dxfId="891" priority="4688"/>
    <cfRule type="duplicateValues" dxfId="890" priority="4689"/>
  </conditionalFormatting>
  <conditionalFormatting sqref="D266">
    <cfRule type="duplicateValues" dxfId="889" priority="2636"/>
    <cfRule type="duplicateValues" dxfId="888" priority="2647"/>
    <cfRule type="duplicateValues" dxfId="887" priority="2646"/>
    <cfRule type="duplicateValues" dxfId="886" priority="2645"/>
    <cfRule type="duplicateValues" dxfId="885" priority="2648"/>
    <cfRule type="duplicateValues" dxfId="884" priority="2643"/>
    <cfRule type="duplicateValues" dxfId="883" priority="2642"/>
    <cfRule type="duplicateValues" dxfId="882" priority="2641"/>
    <cfRule type="duplicateValues" dxfId="881" priority="2640"/>
    <cfRule type="duplicateValues" dxfId="880" priority="2639"/>
    <cfRule type="duplicateValues" dxfId="879" priority="2644"/>
    <cfRule type="duplicateValues" dxfId="878" priority="2634"/>
    <cfRule type="duplicateValues" dxfId="877" priority="2633"/>
    <cfRule type="duplicateValues" dxfId="876" priority="2632"/>
    <cfRule type="duplicateValues" dxfId="875" priority="2631"/>
    <cfRule type="duplicateValues" dxfId="874" priority="2630"/>
    <cfRule type="duplicateValues" dxfId="873" priority="2629"/>
    <cfRule type="duplicateValues" dxfId="872" priority="2628"/>
    <cfRule type="duplicateValues" dxfId="871" priority="2627"/>
    <cfRule type="duplicateValues" dxfId="870" priority="2626"/>
    <cfRule type="duplicateValues" dxfId="869" priority="2625"/>
    <cfRule type="duplicateValues" dxfId="868" priority="2624"/>
    <cfRule type="duplicateValues" dxfId="867" priority="2623"/>
    <cfRule type="duplicateValues" dxfId="866" priority="2622"/>
    <cfRule type="duplicateValues" dxfId="865" priority="2621"/>
    <cfRule type="duplicateValues" dxfId="864" priority="2620"/>
    <cfRule type="duplicateValues" dxfId="863" priority="2638"/>
    <cfRule type="duplicateValues" dxfId="862" priority="2637"/>
    <cfRule type="duplicateValues" dxfId="861" priority="2635"/>
  </conditionalFormatting>
  <conditionalFormatting sqref="D267:D268">
    <cfRule type="duplicateValues" dxfId="860" priority="4669"/>
    <cfRule type="duplicateValues" dxfId="859" priority="4668"/>
    <cfRule type="duplicateValues" dxfId="858" priority="4667"/>
    <cfRule type="duplicateValues" dxfId="857" priority="4666"/>
    <cfRule type="duplicateValues" dxfId="856" priority="4665"/>
    <cfRule type="duplicateValues" dxfId="855" priority="4664"/>
    <cfRule type="duplicateValues" dxfId="854" priority="4663"/>
    <cfRule type="duplicateValues" dxfId="853" priority="4662"/>
    <cfRule type="duplicateValues" dxfId="852" priority="4661"/>
    <cfRule type="duplicateValues" dxfId="851" priority="4660"/>
    <cfRule type="duplicateValues" dxfId="850" priority="4659"/>
    <cfRule type="duplicateValues" dxfId="849" priority="4658"/>
    <cfRule type="duplicateValues" dxfId="848" priority="4657"/>
    <cfRule type="duplicateValues" dxfId="847" priority="4656"/>
    <cfRule type="duplicateValues" dxfId="846" priority="4654"/>
    <cfRule type="duplicateValues" dxfId="845" priority="4653"/>
    <cfRule type="duplicateValues" dxfId="844" priority="4652"/>
    <cfRule type="duplicateValues" dxfId="843" priority="4651"/>
    <cfRule type="duplicateValues" dxfId="842" priority="4650"/>
    <cfRule type="duplicateValues" dxfId="841" priority="4678"/>
    <cfRule type="duplicateValues" dxfId="840" priority="4677"/>
    <cfRule type="duplicateValues" dxfId="839" priority="4655"/>
    <cfRule type="duplicateValues" dxfId="838" priority="4675"/>
    <cfRule type="duplicateValues" dxfId="837" priority="4674"/>
    <cfRule type="duplicateValues" dxfId="836" priority="4673"/>
    <cfRule type="duplicateValues" dxfId="835" priority="4676"/>
    <cfRule type="duplicateValues" dxfId="834" priority="4672"/>
    <cfRule type="duplicateValues" dxfId="833" priority="4671"/>
    <cfRule type="duplicateValues" dxfId="832" priority="4670"/>
  </conditionalFormatting>
  <conditionalFormatting sqref="D269">
    <cfRule type="duplicateValues" dxfId="831" priority="4640"/>
    <cfRule type="duplicateValues" dxfId="830" priority="4639"/>
    <cfRule type="duplicateValues" dxfId="829" priority="4638"/>
    <cfRule type="duplicateValues" dxfId="828" priority="4637"/>
    <cfRule type="duplicateValues" dxfId="827" priority="4636"/>
    <cfRule type="duplicateValues" dxfId="826" priority="4635"/>
    <cfRule type="duplicateValues" dxfId="825" priority="4634"/>
    <cfRule type="duplicateValues" dxfId="824" priority="4633"/>
    <cfRule type="duplicateValues" dxfId="823" priority="4632"/>
    <cfRule type="duplicateValues" dxfId="822" priority="4631"/>
    <cfRule type="duplicateValues" dxfId="821" priority="4630"/>
    <cfRule type="duplicateValues" dxfId="820" priority="4629"/>
    <cfRule type="duplicateValues" dxfId="819" priority="4628"/>
    <cfRule type="duplicateValues" dxfId="818" priority="4627"/>
    <cfRule type="duplicateValues" dxfId="817" priority="4626"/>
    <cfRule type="duplicateValues" dxfId="816" priority="4625"/>
    <cfRule type="duplicateValues" dxfId="815" priority="4624"/>
    <cfRule type="duplicateValues" dxfId="814" priority="4623"/>
    <cfRule type="duplicateValues" dxfId="813" priority="4622"/>
    <cfRule type="duplicateValues" dxfId="812" priority="4621"/>
    <cfRule type="duplicateValues" dxfId="811" priority="4645"/>
    <cfRule type="duplicateValues" dxfId="810" priority="4646"/>
    <cfRule type="duplicateValues" dxfId="809" priority="4647"/>
    <cfRule type="duplicateValues" dxfId="808" priority="4648"/>
    <cfRule type="duplicateValues" dxfId="807" priority="4649"/>
    <cfRule type="duplicateValues" dxfId="806" priority="4641"/>
    <cfRule type="duplicateValues" dxfId="805" priority="4642"/>
    <cfRule type="duplicateValues" dxfId="804" priority="4643"/>
    <cfRule type="duplicateValues" dxfId="803" priority="4644"/>
  </conditionalFormatting>
  <conditionalFormatting sqref="D270">
    <cfRule type="duplicateValues" dxfId="802" priority="2617"/>
    <cfRule type="duplicateValues" dxfId="801" priority="2618"/>
    <cfRule type="duplicateValues" dxfId="800" priority="2619"/>
    <cfRule type="duplicateValues" dxfId="799" priority="2605"/>
    <cfRule type="duplicateValues" dxfId="798" priority="2604"/>
    <cfRule type="duplicateValues" dxfId="797" priority="2603"/>
    <cfRule type="duplicateValues" dxfId="796" priority="2602"/>
    <cfRule type="duplicateValues" dxfId="795" priority="2601"/>
    <cfRule type="duplicateValues" dxfId="794" priority="2606"/>
    <cfRule type="duplicateValues" dxfId="793" priority="2600"/>
    <cfRule type="duplicateValues" dxfId="792" priority="2599"/>
    <cfRule type="duplicateValues" dxfId="791" priority="2598"/>
    <cfRule type="duplicateValues" dxfId="790" priority="2597"/>
    <cfRule type="duplicateValues" dxfId="789" priority="2607"/>
    <cfRule type="duplicateValues" dxfId="788" priority="2596"/>
    <cfRule type="duplicateValues" dxfId="787" priority="2595"/>
    <cfRule type="duplicateValues" dxfId="786" priority="2594"/>
    <cfRule type="duplicateValues" dxfId="785" priority="2593"/>
    <cfRule type="duplicateValues" dxfId="784" priority="2592"/>
    <cfRule type="duplicateValues" dxfId="783" priority="2591"/>
    <cfRule type="duplicateValues" dxfId="782" priority="2608"/>
    <cfRule type="duplicateValues" dxfId="781" priority="2609"/>
    <cfRule type="duplicateValues" dxfId="780" priority="2610"/>
    <cfRule type="duplicateValues" dxfId="779" priority="2611"/>
    <cfRule type="duplicateValues" dxfId="778" priority="2612"/>
    <cfRule type="duplicateValues" dxfId="777" priority="2613"/>
    <cfRule type="duplicateValues" dxfId="776" priority="2614"/>
    <cfRule type="duplicateValues" dxfId="775" priority="2615"/>
    <cfRule type="duplicateValues" dxfId="774" priority="2616"/>
  </conditionalFormatting>
  <conditionalFormatting sqref="D271">
    <cfRule type="duplicateValues" dxfId="773" priority="4620"/>
    <cfRule type="duplicateValues" dxfId="772" priority="4619"/>
    <cfRule type="duplicateValues" dxfId="771" priority="4618"/>
    <cfRule type="duplicateValues" dxfId="770" priority="4617"/>
    <cfRule type="duplicateValues" dxfId="769" priority="4616"/>
    <cfRule type="duplicateValues" dxfId="768" priority="4615"/>
    <cfRule type="duplicateValues" dxfId="767" priority="4614"/>
    <cfRule type="duplicateValues" dxfId="766" priority="4613"/>
    <cfRule type="duplicateValues" dxfId="765" priority="4612"/>
    <cfRule type="duplicateValues" dxfId="764" priority="4611"/>
    <cfRule type="duplicateValues" dxfId="763" priority="4610"/>
    <cfRule type="duplicateValues" dxfId="762" priority="4609"/>
    <cfRule type="duplicateValues" dxfId="761" priority="4608"/>
    <cfRule type="duplicateValues" dxfId="760" priority="4593"/>
    <cfRule type="duplicateValues" dxfId="759" priority="4596"/>
    <cfRule type="duplicateValues" dxfId="758" priority="4597"/>
    <cfRule type="duplicateValues" dxfId="757" priority="4595"/>
    <cfRule type="duplicateValues" dxfId="756" priority="4594"/>
    <cfRule type="duplicateValues" dxfId="755" priority="4607"/>
    <cfRule type="duplicateValues" dxfId="754" priority="4598"/>
    <cfRule type="duplicateValues" dxfId="753" priority="4599"/>
    <cfRule type="duplicateValues" dxfId="752" priority="4600"/>
    <cfRule type="duplicateValues" dxfId="751" priority="4601"/>
    <cfRule type="duplicateValues" dxfId="750" priority="4602"/>
    <cfRule type="duplicateValues" dxfId="749" priority="4603"/>
    <cfRule type="duplicateValues" dxfId="748" priority="4604"/>
    <cfRule type="duplicateValues" dxfId="747" priority="4605"/>
    <cfRule type="duplicateValues" dxfId="746" priority="4606"/>
    <cfRule type="duplicateValues" dxfId="745" priority="4592"/>
  </conditionalFormatting>
  <conditionalFormatting sqref="D272">
    <cfRule type="duplicateValues" dxfId="744" priority="4569"/>
    <cfRule type="duplicateValues" dxfId="743" priority="4570"/>
    <cfRule type="duplicateValues" dxfId="742" priority="4571"/>
    <cfRule type="duplicateValues" dxfId="741" priority="4572"/>
    <cfRule type="duplicateValues" dxfId="740" priority="4573"/>
    <cfRule type="duplicateValues" dxfId="739" priority="4574"/>
    <cfRule type="duplicateValues" dxfId="738" priority="4575"/>
    <cfRule type="duplicateValues" dxfId="737" priority="4576"/>
    <cfRule type="duplicateValues" dxfId="736" priority="4577"/>
    <cfRule type="duplicateValues" dxfId="735" priority="4578"/>
    <cfRule type="duplicateValues" dxfId="734" priority="4579"/>
    <cfRule type="duplicateValues" dxfId="733" priority="4580"/>
    <cfRule type="duplicateValues" dxfId="732" priority="4581"/>
    <cfRule type="duplicateValues" dxfId="731" priority="4582"/>
    <cfRule type="duplicateValues" dxfId="730" priority="4583"/>
    <cfRule type="duplicateValues" dxfId="729" priority="4584"/>
    <cfRule type="duplicateValues" dxfId="728" priority="4585"/>
    <cfRule type="duplicateValues" dxfId="727" priority="4586"/>
    <cfRule type="duplicateValues" dxfId="726" priority="4588"/>
    <cfRule type="duplicateValues" dxfId="725" priority="4589"/>
    <cfRule type="duplicateValues" dxfId="724" priority="4590"/>
    <cfRule type="duplicateValues" dxfId="723" priority="4591"/>
    <cfRule type="duplicateValues" dxfId="722" priority="4587"/>
    <cfRule type="duplicateValues" dxfId="721" priority="4563"/>
    <cfRule type="duplicateValues" dxfId="720" priority="4564"/>
    <cfRule type="duplicateValues" dxfId="719" priority="4565"/>
    <cfRule type="duplicateValues" dxfId="718" priority="4566"/>
    <cfRule type="duplicateValues" dxfId="717" priority="4567"/>
    <cfRule type="duplicateValues" dxfId="716" priority="4568"/>
  </conditionalFormatting>
  <conditionalFormatting sqref="D273">
    <cfRule type="duplicateValues" dxfId="715" priority="2566"/>
    <cfRule type="duplicateValues" dxfId="714" priority="2568"/>
    <cfRule type="duplicateValues" dxfId="713" priority="2567"/>
    <cfRule type="duplicateValues" dxfId="712" priority="2565"/>
    <cfRule type="duplicateValues" dxfId="711" priority="2564"/>
    <cfRule type="duplicateValues" dxfId="710" priority="2563"/>
    <cfRule type="duplicateValues" dxfId="709" priority="2562"/>
    <cfRule type="duplicateValues" dxfId="708" priority="2590"/>
    <cfRule type="duplicateValues" dxfId="707" priority="2589"/>
    <cfRule type="duplicateValues" dxfId="706" priority="2588"/>
    <cfRule type="duplicateValues" dxfId="705" priority="2587"/>
    <cfRule type="duplicateValues" dxfId="704" priority="2586"/>
    <cfRule type="duplicateValues" dxfId="703" priority="2585"/>
    <cfRule type="duplicateValues" dxfId="702" priority="2584"/>
    <cfRule type="duplicateValues" dxfId="701" priority="2583"/>
    <cfRule type="duplicateValues" dxfId="700" priority="2582"/>
    <cfRule type="duplicateValues" dxfId="699" priority="2581"/>
    <cfRule type="duplicateValues" dxfId="698" priority="2580"/>
    <cfRule type="duplicateValues" dxfId="697" priority="2579"/>
    <cfRule type="duplicateValues" dxfId="696" priority="2578"/>
    <cfRule type="duplicateValues" dxfId="695" priority="2577"/>
    <cfRule type="duplicateValues" dxfId="694" priority="2576"/>
    <cfRule type="duplicateValues" dxfId="693" priority="2575"/>
    <cfRule type="duplicateValues" dxfId="692" priority="2574"/>
    <cfRule type="duplicateValues" dxfId="691" priority="2573"/>
    <cfRule type="duplicateValues" dxfId="690" priority="2572"/>
    <cfRule type="duplicateValues" dxfId="689" priority="2571"/>
    <cfRule type="duplicateValues" dxfId="688" priority="2570"/>
    <cfRule type="duplicateValues" dxfId="687" priority="2569"/>
  </conditionalFormatting>
  <conditionalFormatting sqref="D274:D276">
    <cfRule type="duplicateValues" dxfId="686" priority="4540"/>
    <cfRule type="duplicateValues" dxfId="685" priority="4539"/>
    <cfRule type="duplicateValues" dxfId="684" priority="4537"/>
    <cfRule type="duplicateValues" dxfId="683" priority="4536"/>
    <cfRule type="duplicateValues" dxfId="682" priority="4535"/>
    <cfRule type="duplicateValues" dxfId="681" priority="4534"/>
    <cfRule type="duplicateValues" dxfId="680" priority="4543"/>
    <cfRule type="duplicateValues" dxfId="679" priority="4541"/>
    <cfRule type="duplicateValues" dxfId="678" priority="4542"/>
    <cfRule type="duplicateValues" dxfId="677" priority="4544"/>
    <cfRule type="duplicateValues" dxfId="676" priority="4545"/>
    <cfRule type="duplicateValues" dxfId="675" priority="4546"/>
    <cfRule type="duplicateValues" dxfId="674" priority="4547"/>
    <cfRule type="duplicateValues" dxfId="673" priority="4548"/>
    <cfRule type="duplicateValues" dxfId="672" priority="4549"/>
    <cfRule type="duplicateValues" dxfId="671" priority="4550"/>
    <cfRule type="duplicateValues" dxfId="670" priority="4551"/>
    <cfRule type="duplicateValues" dxfId="669" priority="4552"/>
    <cfRule type="duplicateValues" dxfId="668" priority="4553"/>
    <cfRule type="duplicateValues" dxfId="667" priority="4554"/>
    <cfRule type="duplicateValues" dxfId="666" priority="4555"/>
    <cfRule type="duplicateValues" dxfId="665" priority="4556"/>
    <cfRule type="duplicateValues" dxfId="664" priority="4557"/>
    <cfRule type="duplicateValues" dxfId="663" priority="4558"/>
    <cfRule type="duplicateValues" dxfId="662" priority="4559"/>
    <cfRule type="duplicateValues" dxfId="661" priority="4560"/>
    <cfRule type="duplicateValues" dxfId="660" priority="4561"/>
    <cfRule type="duplicateValues" dxfId="659" priority="4562"/>
    <cfRule type="duplicateValues" dxfId="658" priority="4538"/>
  </conditionalFormatting>
  <conditionalFormatting sqref="D277:D280">
    <cfRule type="duplicateValues" dxfId="657" priority="11413"/>
    <cfRule type="duplicateValues" dxfId="656" priority="11392"/>
    <cfRule type="duplicateValues" dxfId="655" priority="11412"/>
    <cfRule type="duplicateValues" dxfId="654" priority="11411"/>
    <cfRule type="duplicateValues" dxfId="653" priority="11410"/>
    <cfRule type="duplicateValues" dxfId="652" priority="11409"/>
    <cfRule type="duplicateValues" dxfId="651" priority="11408"/>
    <cfRule type="duplicateValues" dxfId="650" priority="11406"/>
    <cfRule type="duplicateValues" dxfId="649" priority="11405"/>
    <cfRule type="duplicateValues" dxfId="648" priority="11404"/>
    <cfRule type="duplicateValues" dxfId="647" priority="11403"/>
    <cfRule type="duplicateValues" dxfId="646" priority="11402"/>
    <cfRule type="duplicateValues" dxfId="645" priority="11420"/>
    <cfRule type="duplicateValues" dxfId="644" priority="11401"/>
    <cfRule type="duplicateValues" dxfId="643" priority="11400"/>
    <cfRule type="duplicateValues" dxfId="642" priority="11399"/>
    <cfRule type="duplicateValues" dxfId="641" priority="11398"/>
    <cfRule type="duplicateValues" dxfId="640" priority="11397"/>
    <cfRule type="duplicateValues" dxfId="639" priority="11396"/>
    <cfRule type="duplicateValues" dxfId="638" priority="11395"/>
    <cfRule type="duplicateValues" dxfId="637" priority="11407"/>
    <cfRule type="duplicateValues" dxfId="636" priority="11394"/>
    <cfRule type="duplicateValues" dxfId="635" priority="11417"/>
    <cfRule type="duplicateValues" dxfId="634" priority="11393"/>
    <cfRule type="duplicateValues" dxfId="633" priority="11418"/>
    <cfRule type="duplicateValues" dxfId="632" priority="11419"/>
    <cfRule type="duplicateValues" dxfId="631" priority="11414"/>
    <cfRule type="duplicateValues" dxfId="630" priority="11415"/>
    <cfRule type="duplicateValues" dxfId="629" priority="11416"/>
  </conditionalFormatting>
  <conditionalFormatting sqref="D281:D282">
    <cfRule type="duplicateValues" dxfId="628" priority="254"/>
    <cfRule type="duplicateValues" dxfId="627" priority="252"/>
    <cfRule type="duplicateValues" dxfId="626" priority="259"/>
    <cfRule type="duplicateValues" dxfId="625" priority="249"/>
    <cfRule type="duplicateValues" dxfId="624" priority="248"/>
    <cfRule type="duplicateValues" dxfId="623" priority="247"/>
    <cfRule type="duplicateValues" dxfId="622" priority="246"/>
    <cfRule type="duplicateValues" dxfId="621" priority="260"/>
    <cfRule type="duplicateValues" dxfId="620" priority="261"/>
    <cfRule type="duplicateValues" dxfId="619" priority="262"/>
    <cfRule type="duplicateValues" dxfId="618" priority="258"/>
    <cfRule type="duplicateValues" dxfId="617" priority="264"/>
    <cfRule type="duplicateValues" dxfId="616" priority="245"/>
    <cfRule type="duplicateValues" dxfId="615" priority="244"/>
    <cfRule type="duplicateValues" dxfId="614" priority="243"/>
    <cfRule type="duplicateValues" dxfId="613" priority="251"/>
    <cfRule type="duplicateValues" dxfId="612" priority="242"/>
    <cfRule type="duplicateValues" dxfId="611" priority="241"/>
    <cfRule type="duplicateValues" dxfId="610" priority="250"/>
    <cfRule type="duplicateValues" dxfId="609" priority="253"/>
    <cfRule type="duplicateValues" dxfId="608" priority="257"/>
    <cfRule type="duplicateValues" dxfId="607" priority="256"/>
    <cfRule type="duplicateValues" dxfId="606" priority="255"/>
    <cfRule type="duplicateValues" dxfId="605" priority="263"/>
  </conditionalFormatting>
  <conditionalFormatting sqref="D283">
    <cfRule type="duplicateValues" dxfId="604" priority="188"/>
    <cfRule type="duplicateValues" dxfId="603" priority="187"/>
    <cfRule type="duplicateValues" dxfId="602" priority="186"/>
    <cfRule type="duplicateValues" dxfId="601" priority="184"/>
    <cfRule type="duplicateValues" dxfId="600" priority="183"/>
    <cfRule type="duplicateValues" dxfId="599" priority="182"/>
    <cfRule type="duplicateValues" dxfId="598" priority="181"/>
    <cfRule type="duplicateValues" dxfId="597" priority="180"/>
    <cfRule type="duplicateValues" dxfId="596" priority="179"/>
    <cfRule type="duplicateValues" dxfId="595" priority="178"/>
    <cfRule type="duplicateValues" dxfId="594" priority="177"/>
    <cfRule type="duplicateValues" dxfId="593" priority="176"/>
    <cfRule type="duplicateValues" dxfId="592" priority="175"/>
    <cfRule type="duplicateValues" dxfId="591" priority="174"/>
    <cfRule type="duplicateValues" dxfId="590" priority="173"/>
    <cfRule type="duplicateValues" dxfId="589" priority="172"/>
    <cfRule type="duplicateValues" dxfId="588" priority="185"/>
    <cfRule type="duplicateValues" dxfId="587" priority="171"/>
    <cfRule type="duplicateValues" dxfId="586" priority="170"/>
    <cfRule type="duplicateValues" dxfId="585" priority="169"/>
    <cfRule type="duplicateValues" dxfId="584" priority="192"/>
    <cfRule type="duplicateValues" dxfId="583" priority="191"/>
    <cfRule type="duplicateValues" dxfId="582" priority="190"/>
    <cfRule type="duplicateValues" dxfId="581" priority="189"/>
  </conditionalFormatting>
  <conditionalFormatting sqref="D284:D285">
    <cfRule type="duplicateValues" dxfId="580" priority="227"/>
    <cfRule type="duplicateValues" dxfId="579" priority="224"/>
    <cfRule type="duplicateValues" dxfId="578" priority="220"/>
    <cfRule type="duplicateValues" dxfId="577" priority="225"/>
    <cfRule type="duplicateValues" dxfId="576" priority="226"/>
    <cfRule type="duplicateValues" dxfId="575" priority="218"/>
    <cfRule type="duplicateValues" dxfId="574" priority="219"/>
    <cfRule type="duplicateValues" dxfId="573" priority="223"/>
    <cfRule type="duplicateValues" dxfId="572" priority="240"/>
    <cfRule type="duplicateValues" dxfId="571" priority="217"/>
    <cfRule type="duplicateValues" dxfId="570" priority="239"/>
    <cfRule type="duplicateValues" dxfId="569" priority="238"/>
    <cfRule type="duplicateValues" dxfId="568" priority="237"/>
    <cfRule type="duplicateValues" dxfId="567" priority="236"/>
    <cfRule type="duplicateValues" dxfId="566" priority="235"/>
    <cfRule type="duplicateValues" dxfId="565" priority="228"/>
    <cfRule type="duplicateValues" dxfId="564" priority="234"/>
    <cfRule type="duplicateValues" dxfId="563" priority="233"/>
    <cfRule type="duplicateValues" dxfId="562" priority="232"/>
    <cfRule type="duplicateValues" dxfId="561" priority="231"/>
    <cfRule type="duplicateValues" dxfId="560" priority="230"/>
    <cfRule type="duplicateValues" dxfId="559" priority="229"/>
    <cfRule type="duplicateValues" dxfId="558" priority="221"/>
    <cfRule type="duplicateValues" dxfId="557" priority="222"/>
  </conditionalFormatting>
  <conditionalFormatting sqref="D286">
    <cfRule type="duplicateValues" dxfId="556" priority="205"/>
    <cfRule type="duplicateValues" dxfId="555" priority="206"/>
    <cfRule type="duplicateValues" dxfId="554" priority="207"/>
    <cfRule type="duplicateValues" dxfId="553" priority="208"/>
    <cfRule type="duplicateValues" dxfId="552" priority="209"/>
    <cfRule type="duplicateValues" dxfId="551" priority="210"/>
    <cfRule type="duplicateValues" dxfId="550" priority="200"/>
    <cfRule type="duplicateValues" dxfId="549" priority="211"/>
    <cfRule type="duplicateValues" dxfId="548" priority="213"/>
    <cfRule type="duplicateValues" dxfId="547" priority="214"/>
    <cfRule type="duplicateValues" dxfId="546" priority="215"/>
    <cfRule type="duplicateValues" dxfId="545" priority="216"/>
    <cfRule type="duplicateValues" dxfId="544" priority="201"/>
    <cfRule type="duplicateValues" dxfId="543" priority="193"/>
    <cfRule type="duplicateValues" dxfId="542" priority="194"/>
    <cfRule type="duplicateValues" dxfId="541" priority="195"/>
    <cfRule type="duplicateValues" dxfId="540" priority="212"/>
    <cfRule type="duplicateValues" dxfId="539" priority="196"/>
    <cfRule type="duplicateValues" dxfId="538" priority="197"/>
    <cfRule type="duplicateValues" dxfId="537" priority="198"/>
    <cfRule type="duplicateValues" dxfId="536" priority="199"/>
    <cfRule type="duplicateValues" dxfId="535" priority="202"/>
    <cfRule type="duplicateValues" dxfId="534" priority="203"/>
    <cfRule type="duplicateValues" dxfId="533" priority="204"/>
  </conditionalFormatting>
  <conditionalFormatting sqref="D287:D288">
    <cfRule type="duplicateValues" dxfId="532" priority="153"/>
    <cfRule type="duplicateValues" dxfId="531" priority="168"/>
    <cfRule type="duplicateValues" dxfId="530" priority="167"/>
    <cfRule type="duplicateValues" dxfId="529" priority="166"/>
    <cfRule type="duplicateValues" dxfId="528" priority="165"/>
    <cfRule type="duplicateValues" dxfId="527" priority="164"/>
    <cfRule type="duplicateValues" dxfId="526" priority="145"/>
    <cfRule type="duplicateValues" dxfId="525" priority="147"/>
    <cfRule type="duplicateValues" dxfId="524" priority="148"/>
    <cfRule type="duplicateValues" dxfId="523" priority="149"/>
    <cfRule type="duplicateValues" dxfId="522" priority="150"/>
    <cfRule type="duplicateValues" dxfId="521" priority="162"/>
    <cfRule type="duplicateValues" dxfId="520" priority="151"/>
    <cfRule type="duplicateValues" dxfId="519" priority="152"/>
    <cfRule type="duplicateValues" dxfId="518" priority="159"/>
    <cfRule type="duplicateValues" dxfId="517" priority="154"/>
    <cfRule type="duplicateValues" dxfId="516" priority="155"/>
    <cfRule type="duplicateValues" dxfId="515" priority="156"/>
    <cfRule type="duplicateValues" dxfId="514" priority="157"/>
    <cfRule type="duplicateValues" dxfId="513" priority="158"/>
    <cfRule type="duplicateValues" dxfId="512" priority="160"/>
    <cfRule type="duplicateValues" dxfId="511" priority="146"/>
    <cfRule type="duplicateValues" dxfId="510" priority="161"/>
    <cfRule type="duplicateValues" dxfId="509" priority="163"/>
  </conditionalFormatting>
  <conditionalFormatting sqref="D289">
    <cfRule type="duplicateValues" dxfId="508" priority="84"/>
    <cfRule type="duplicateValues" dxfId="507" priority="83"/>
    <cfRule type="duplicateValues" dxfId="506" priority="82"/>
    <cfRule type="duplicateValues" dxfId="505" priority="81"/>
    <cfRule type="duplicateValues" dxfId="504" priority="75"/>
    <cfRule type="duplicateValues" dxfId="503" priority="80"/>
    <cfRule type="duplicateValues" dxfId="502" priority="79"/>
    <cfRule type="duplicateValues" dxfId="501" priority="78"/>
    <cfRule type="duplicateValues" dxfId="500" priority="77"/>
    <cfRule type="duplicateValues" dxfId="499" priority="76"/>
    <cfRule type="duplicateValues" dxfId="498" priority="74"/>
    <cfRule type="duplicateValues" dxfId="497" priority="88"/>
    <cfRule type="duplicateValues" dxfId="496" priority="96"/>
    <cfRule type="duplicateValues" dxfId="495" priority="73"/>
    <cfRule type="duplicateValues" dxfId="494" priority="95"/>
    <cfRule type="duplicateValues" dxfId="493" priority="94"/>
    <cfRule type="duplicateValues" dxfId="492" priority="93"/>
    <cfRule type="duplicateValues" dxfId="491" priority="92"/>
    <cfRule type="duplicateValues" dxfId="490" priority="91"/>
    <cfRule type="duplicateValues" dxfId="489" priority="90"/>
    <cfRule type="duplicateValues" dxfId="488" priority="89"/>
    <cfRule type="duplicateValues" dxfId="487" priority="87"/>
    <cfRule type="duplicateValues" dxfId="486" priority="86"/>
    <cfRule type="duplicateValues" dxfId="485" priority="85"/>
  </conditionalFormatting>
  <conditionalFormatting sqref="D290">
    <cfRule type="duplicateValues" dxfId="484" priority="141"/>
    <cfRule type="duplicateValues" dxfId="483" priority="140"/>
    <cfRule type="duplicateValues" dxfId="482" priority="139"/>
    <cfRule type="duplicateValues" dxfId="481" priority="138"/>
    <cfRule type="duplicateValues" dxfId="480" priority="137"/>
    <cfRule type="duplicateValues" dxfId="479" priority="136"/>
    <cfRule type="duplicateValues" dxfId="478" priority="135"/>
    <cfRule type="duplicateValues" dxfId="477" priority="134"/>
    <cfRule type="duplicateValues" dxfId="476" priority="133"/>
    <cfRule type="duplicateValues" dxfId="475" priority="132"/>
    <cfRule type="duplicateValues" dxfId="474" priority="131"/>
    <cfRule type="duplicateValues" dxfId="473" priority="144"/>
    <cfRule type="duplicateValues" dxfId="472" priority="123"/>
    <cfRule type="duplicateValues" dxfId="471" priority="129"/>
    <cfRule type="duplicateValues" dxfId="470" priority="128"/>
    <cfRule type="duplicateValues" dxfId="469" priority="127"/>
    <cfRule type="duplicateValues" dxfId="468" priority="126"/>
    <cfRule type="duplicateValues" dxfId="467" priority="143"/>
    <cfRule type="duplicateValues" dxfId="466" priority="142"/>
    <cfRule type="duplicateValues" dxfId="465" priority="122"/>
    <cfRule type="duplicateValues" dxfId="464" priority="121"/>
    <cfRule type="duplicateValues" dxfId="463" priority="125"/>
    <cfRule type="duplicateValues" dxfId="462" priority="124"/>
    <cfRule type="duplicateValues" dxfId="461" priority="130"/>
  </conditionalFormatting>
  <conditionalFormatting sqref="D291">
    <cfRule type="duplicateValues" dxfId="460" priority="118"/>
    <cfRule type="duplicateValues" dxfId="459" priority="117"/>
    <cfRule type="duplicateValues" dxfId="458" priority="116"/>
    <cfRule type="duplicateValues" dxfId="457" priority="115"/>
    <cfRule type="duplicateValues" dxfId="456" priority="114"/>
    <cfRule type="duplicateValues" dxfId="455" priority="113"/>
    <cfRule type="duplicateValues" dxfId="454" priority="112"/>
    <cfRule type="duplicateValues" dxfId="453" priority="111"/>
    <cfRule type="duplicateValues" dxfId="452" priority="110"/>
    <cfRule type="duplicateValues" dxfId="451" priority="109"/>
    <cfRule type="duplicateValues" dxfId="450" priority="108"/>
    <cfRule type="duplicateValues" dxfId="449" priority="107"/>
    <cfRule type="duplicateValues" dxfId="448" priority="106"/>
    <cfRule type="duplicateValues" dxfId="447" priority="105"/>
    <cfRule type="duplicateValues" dxfId="446" priority="104"/>
    <cfRule type="duplicateValues" dxfId="445" priority="103"/>
    <cfRule type="duplicateValues" dxfId="444" priority="102"/>
    <cfRule type="duplicateValues" dxfId="443" priority="101"/>
    <cfRule type="duplicateValues" dxfId="442" priority="99"/>
    <cfRule type="duplicateValues" dxfId="441" priority="98"/>
    <cfRule type="duplicateValues" dxfId="440" priority="97"/>
    <cfRule type="duplicateValues" dxfId="439" priority="100"/>
    <cfRule type="duplicateValues" dxfId="438" priority="120"/>
    <cfRule type="duplicateValues" dxfId="437" priority="119"/>
  </conditionalFormatting>
  <conditionalFormatting sqref="D292:D293">
    <cfRule type="duplicateValues" dxfId="436" priority="42"/>
    <cfRule type="duplicateValues" dxfId="435" priority="35"/>
    <cfRule type="duplicateValues" dxfId="434" priority="36"/>
    <cfRule type="duplicateValues" dxfId="433" priority="48"/>
    <cfRule type="duplicateValues" dxfId="432" priority="47"/>
    <cfRule type="duplicateValues" dxfId="431" priority="46"/>
    <cfRule type="duplicateValues" dxfId="430" priority="45"/>
    <cfRule type="duplicateValues" dxfId="429" priority="44"/>
    <cfRule type="duplicateValues" dxfId="428" priority="43"/>
    <cfRule type="duplicateValues" dxfId="427" priority="38"/>
    <cfRule type="duplicateValues" dxfId="426" priority="37"/>
    <cfRule type="duplicateValues" dxfId="425" priority="41"/>
    <cfRule type="duplicateValues" dxfId="424" priority="40"/>
    <cfRule type="duplicateValues" dxfId="423" priority="25"/>
    <cfRule type="duplicateValues" dxfId="422" priority="26"/>
    <cfRule type="duplicateValues" dxfId="421" priority="27"/>
    <cfRule type="duplicateValues" dxfId="420" priority="28"/>
    <cfRule type="duplicateValues" dxfId="419" priority="29"/>
    <cfRule type="duplicateValues" dxfId="418" priority="30"/>
    <cfRule type="duplicateValues" dxfId="417" priority="39"/>
    <cfRule type="duplicateValues" dxfId="416" priority="31"/>
    <cfRule type="duplicateValues" dxfId="415" priority="32"/>
    <cfRule type="duplicateValues" dxfId="414" priority="33"/>
    <cfRule type="duplicateValues" dxfId="413" priority="34"/>
  </conditionalFormatting>
  <conditionalFormatting sqref="D294">
    <cfRule type="duplicateValues" dxfId="412" priority="10"/>
    <cfRule type="duplicateValues" dxfId="411" priority="11"/>
    <cfRule type="duplicateValues" dxfId="410" priority="12"/>
    <cfRule type="duplicateValues" dxfId="409" priority="13"/>
    <cfRule type="duplicateValues" dxfId="408" priority="14"/>
    <cfRule type="duplicateValues" dxfId="407" priority="8"/>
    <cfRule type="duplicateValues" dxfId="406" priority="7"/>
    <cfRule type="duplicateValues" dxfId="405" priority="6"/>
    <cfRule type="duplicateValues" dxfId="404" priority="5"/>
    <cfRule type="duplicateValues" dxfId="403" priority="4"/>
    <cfRule type="duplicateValues" dxfId="402" priority="3"/>
    <cfRule type="duplicateValues" dxfId="401" priority="9"/>
    <cfRule type="duplicateValues" dxfId="400" priority="2"/>
    <cfRule type="duplicateValues" dxfId="399" priority="24"/>
    <cfRule type="duplicateValues" dxfId="398" priority="23"/>
    <cfRule type="duplicateValues" dxfId="397" priority="22"/>
    <cfRule type="duplicateValues" dxfId="396" priority="21"/>
    <cfRule type="duplicateValues" dxfId="395" priority="20"/>
    <cfRule type="duplicateValues" dxfId="394" priority="19"/>
    <cfRule type="duplicateValues" dxfId="393" priority="18"/>
    <cfRule type="duplicateValues" dxfId="392" priority="17"/>
    <cfRule type="duplicateValues" dxfId="391" priority="16"/>
    <cfRule type="duplicateValues" dxfId="390" priority="15"/>
    <cfRule type="duplicateValues" dxfId="389" priority="1"/>
  </conditionalFormatting>
  <conditionalFormatting sqref="D295:D296">
    <cfRule type="duplicateValues" dxfId="388" priority="72"/>
    <cfRule type="duplicateValues" dxfId="387" priority="70"/>
    <cfRule type="duplicateValues" dxfId="386" priority="69"/>
    <cfRule type="duplicateValues" dxfId="385" priority="68"/>
    <cfRule type="duplicateValues" dxfId="384" priority="66"/>
    <cfRule type="duplicateValues" dxfId="383" priority="65"/>
    <cfRule type="duplicateValues" dxfId="382" priority="64"/>
    <cfRule type="duplicateValues" dxfId="381" priority="59"/>
    <cfRule type="duplicateValues" dxfId="380" priority="60"/>
    <cfRule type="duplicateValues" dxfId="379" priority="71"/>
    <cfRule type="duplicateValues" dxfId="378" priority="61"/>
    <cfRule type="duplicateValues" dxfId="377" priority="53"/>
    <cfRule type="duplicateValues" dxfId="376" priority="62"/>
    <cfRule type="duplicateValues" dxfId="375" priority="63"/>
    <cfRule type="duplicateValues" dxfId="374" priority="67"/>
    <cfRule type="duplicateValues" dxfId="373" priority="51"/>
    <cfRule type="duplicateValues" dxfId="372" priority="52"/>
    <cfRule type="duplicateValues" dxfId="371" priority="49"/>
    <cfRule type="duplicateValues" dxfId="370" priority="54"/>
    <cfRule type="duplicateValues" dxfId="369" priority="55"/>
    <cfRule type="duplicateValues" dxfId="368" priority="56"/>
    <cfRule type="duplicateValues" dxfId="367" priority="57"/>
    <cfRule type="duplicateValues" dxfId="366" priority="58"/>
    <cfRule type="duplicateValues" dxfId="365" priority="50"/>
  </conditionalFormatting>
  <conditionalFormatting sqref="D297:D298">
    <cfRule type="duplicateValues" dxfId="364" priority="4526"/>
    <cfRule type="duplicateValues" dxfId="363" priority="4525"/>
    <cfRule type="duplicateValues" dxfId="362" priority="4524"/>
    <cfRule type="duplicateValues" dxfId="361" priority="4523"/>
    <cfRule type="duplicateValues" dxfId="360" priority="4522"/>
    <cfRule type="duplicateValues" dxfId="359" priority="4521"/>
    <cfRule type="duplicateValues" dxfId="358" priority="4520"/>
    <cfRule type="duplicateValues" dxfId="357" priority="4519"/>
    <cfRule type="duplicateValues" dxfId="356" priority="4518"/>
    <cfRule type="duplicateValues" dxfId="355" priority="4517"/>
    <cfRule type="duplicateValues" dxfId="354" priority="4516"/>
    <cfRule type="duplicateValues" dxfId="353" priority="4515"/>
    <cfRule type="duplicateValues" dxfId="352" priority="4514"/>
    <cfRule type="duplicateValues" dxfId="351" priority="4513"/>
    <cfRule type="duplicateValues" dxfId="350" priority="4512"/>
    <cfRule type="duplicateValues" dxfId="349" priority="4511"/>
    <cfRule type="duplicateValues" dxfId="348" priority="4510"/>
    <cfRule type="duplicateValues" dxfId="347" priority="4508"/>
    <cfRule type="duplicateValues" dxfId="346" priority="4507"/>
    <cfRule type="duplicateValues" dxfId="345" priority="4506"/>
    <cfRule type="duplicateValues" dxfId="344" priority="4505"/>
    <cfRule type="duplicateValues" dxfId="343" priority="4509"/>
    <cfRule type="duplicateValues" dxfId="342" priority="4533"/>
    <cfRule type="duplicateValues" dxfId="341" priority="4532"/>
    <cfRule type="duplicateValues" dxfId="340" priority="4531"/>
    <cfRule type="duplicateValues" dxfId="339" priority="4530"/>
    <cfRule type="duplicateValues" dxfId="338" priority="4529"/>
    <cfRule type="duplicateValues" dxfId="337" priority="4527"/>
    <cfRule type="duplicateValues" dxfId="336" priority="4528"/>
  </conditionalFormatting>
  <conditionalFormatting sqref="D299:D300">
    <cfRule type="duplicateValues" dxfId="335" priority="2530"/>
    <cfRule type="duplicateValues" dxfId="334" priority="2524"/>
    <cfRule type="duplicateValues" dxfId="333" priority="2522"/>
    <cfRule type="duplicateValues" dxfId="332" priority="2521"/>
    <cfRule type="duplicateValues" dxfId="331" priority="2520"/>
    <cfRule type="duplicateValues" dxfId="330" priority="2519"/>
    <cfRule type="duplicateValues" dxfId="329" priority="2518"/>
    <cfRule type="duplicateValues" dxfId="328" priority="2516"/>
    <cfRule type="duplicateValues" dxfId="327" priority="2515"/>
    <cfRule type="duplicateValues" dxfId="326" priority="2514"/>
    <cfRule type="duplicateValues" dxfId="325" priority="2513"/>
    <cfRule type="duplicateValues" dxfId="324" priority="2512"/>
    <cfRule type="duplicateValues" dxfId="323" priority="2506"/>
    <cfRule type="duplicateValues" dxfId="322" priority="2511"/>
    <cfRule type="duplicateValues" dxfId="321" priority="2510"/>
    <cfRule type="duplicateValues" dxfId="320" priority="2509"/>
    <cfRule type="duplicateValues" dxfId="319" priority="2508"/>
    <cfRule type="duplicateValues" dxfId="318" priority="2507"/>
    <cfRule type="duplicateValues" dxfId="317" priority="2517"/>
    <cfRule type="duplicateValues" dxfId="316" priority="2529"/>
    <cfRule type="duplicateValues" dxfId="315" priority="2526"/>
    <cfRule type="duplicateValues" dxfId="314" priority="2528"/>
    <cfRule type="duplicateValues" dxfId="313" priority="2527"/>
    <cfRule type="duplicateValues" dxfId="312" priority="2525"/>
    <cfRule type="duplicateValues" dxfId="311" priority="2523"/>
    <cfRule type="duplicateValues" dxfId="310" priority="2532"/>
    <cfRule type="duplicateValues" dxfId="309" priority="2504"/>
    <cfRule type="duplicateValues" dxfId="308" priority="2505"/>
    <cfRule type="duplicateValues" dxfId="307" priority="2531"/>
  </conditionalFormatting>
  <conditionalFormatting sqref="D301">
    <cfRule type="duplicateValues" dxfId="306" priority="4488"/>
    <cfRule type="duplicateValues" dxfId="305" priority="4478"/>
    <cfRule type="duplicateValues" dxfId="304" priority="4477"/>
    <cfRule type="duplicateValues" dxfId="303" priority="4476"/>
    <cfRule type="duplicateValues" dxfId="302" priority="4490"/>
    <cfRule type="duplicateValues" dxfId="301" priority="4486"/>
    <cfRule type="duplicateValues" dxfId="300" priority="4485"/>
    <cfRule type="duplicateValues" dxfId="299" priority="4484"/>
    <cfRule type="duplicateValues" dxfId="298" priority="4483"/>
    <cfRule type="duplicateValues" dxfId="297" priority="4482"/>
    <cfRule type="duplicateValues" dxfId="296" priority="4481"/>
    <cfRule type="duplicateValues" dxfId="295" priority="4487"/>
    <cfRule type="duplicateValues" dxfId="294" priority="4480"/>
    <cfRule type="duplicateValues" dxfId="293" priority="4479"/>
    <cfRule type="duplicateValues" dxfId="292" priority="4504"/>
    <cfRule type="duplicateValues" dxfId="291" priority="4503"/>
    <cfRule type="duplicateValues" dxfId="290" priority="4502"/>
    <cfRule type="duplicateValues" dxfId="289" priority="4501"/>
    <cfRule type="duplicateValues" dxfId="288" priority="4500"/>
    <cfRule type="duplicateValues" dxfId="287" priority="4499"/>
    <cfRule type="duplicateValues" dxfId="286" priority="4498"/>
    <cfRule type="duplicateValues" dxfId="285" priority="4497"/>
    <cfRule type="duplicateValues" dxfId="284" priority="4496"/>
    <cfRule type="duplicateValues" dxfId="283" priority="4495"/>
    <cfRule type="duplicateValues" dxfId="282" priority="4494"/>
    <cfRule type="duplicateValues" dxfId="281" priority="4493"/>
    <cfRule type="duplicateValues" dxfId="280" priority="4492"/>
    <cfRule type="duplicateValues" dxfId="279" priority="4491"/>
    <cfRule type="duplicateValues" dxfId="278" priority="4489"/>
  </conditionalFormatting>
  <conditionalFormatting sqref="D302">
    <cfRule type="duplicateValues" dxfId="277" priority="4454"/>
    <cfRule type="duplicateValues" dxfId="276" priority="4449"/>
    <cfRule type="duplicateValues" dxfId="275" priority="4469"/>
    <cfRule type="duplicateValues" dxfId="274" priority="4468"/>
    <cfRule type="duplicateValues" dxfId="273" priority="4467"/>
    <cfRule type="duplicateValues" dxfId="272" priority="4466"/>
    <cfRule type="duplicateValues" dxfId="271" priority="4465"/>
    <cfRule type="duplicateValues" dxfId="270" priority="4463"/>
    <cfRule type="duplicateValues" dxfId="269" priority="4464"/>
    <cfRule type="duplicateValues" dxfId="268" priority="4462"/>
    <cfRule type="duplicateValues" dxfId="267" priority="4461"/>
    <cfRule type="duplicateValues" dxfId="266" priority="4460"/>
    <cfRule type="duplicateValues" dxfId="265" priority="4459"/>
    <cfRule type="duplicateValues" dxfId="264" priority="4458"/>
    <cfRule type="duplicateValues" dxfId="263" priority="4457"/>
    <cfRule type="duplicateValues" dxfId="262" priority="4456"/>
    <cfRule type="duplicateValues" dxfId="261" priority="4455"/>
    <cfRule type="duplicateValues" dxfId="260" priority="4453"/>
    <cfRule type="duplicateValues" dxfId="259" priority="4452"/>
    <cfRule type="duplicateValues" dxfId="258" priority="4451"/>
    <cfRule type="duplicateValues" dxfId="257" priority="4450"/>
    <cfRule type="duplicateValues" dxfId="256" priority="4448"/>
    <cfRule type="duplicateValues" dxfId="255" priority="4470"/>
    <cfRule type="duplicateValues" dxfId="254" priority="4447"/>
    <cfRule type="duplicateValues" dxfId="253" priority="4475"/>
    <cfRule type="duplicateValues" dxfId="252" priority="4474"/>
    <cfRule type="duplicateValues" dxfId="251" priority="4473"/>
    <cfRule type="duplicateValues" dxfId="250" priority="4472"/>
    <cfRule type="duplicateValues" dxfId="249" priority="4471"/>
  </conditionalFormatting>
  <conditionalFormatting sqref="D303">
    <cfRule type="duplicateValues" dxfId="248" priority="2499"/>
    <cfRule type="duplicateValues" dxfId="247" priority="2498"/>
    <cfRule type="duplicateValues" dxfId="246" priority="2497"/>
    <cfRule type="duplicateValues" dxfId="245" priority="2496"/>
    <cfRule type="duplicateValues" dxfId="244" priority="2495"/>
    <cfRule type="duplicateValues" dxfId="243" priority="2494"/>
    <cfRule type="duplicateValues" dxfId="242" priority="2492"/>
    <cfRule type="duplicateValues" dxfId="241" priority="2490"/>
    <cfRule type="duplicateValues" dxfId="240" priority="2488"/>
    <cfRule type="duplicateValues" dxfId="239" priority="2487"/>
    <cfRule type="duplicateValues" dxfId="238" priority="2486"/>
    <cfRule type="duplicateValues" dxfId="237" priority="2485"/>
    <cfRule type="duplicateValues" dxfId="236" priority="2484"/>
    <cfRule type="duplicateValues" dxfId="235" priority="2483"/>
    <cfRule type="duplicateValues" dxfId="234" priority="2482"/>
    <cfRule type="duplicateValues" dxfId="233" priority="2481"/>
    <cfRule type="duplicateValues" dxfId="232" priority="2491"/>
    <cfRule type="duplicateValues" dxfId="231" priority="2480"/>
    <cfRule type="duplicateValues" dxfId="230" priority="2478"/>
    <cfRule type="duplicateValues" dxfId="229" priority="2477"/>
    <cfRule type="duplicateValues" dxfId="228" priority="2475"/>
    <cfRule type="duplicateValues" dxfId="227" priority="2493"/>
    <cfRule type="duplicateValues" dxfId="226" priority="2476"/>
    <cfRule type="duplicateValues" dxfId="225" priority="2489"/>
    <cfRule type="duplicateValues" dxfId="224" priority="2479"/>
    <cfRule type="duplicateValues" dxfId="223" priority="2500"/>
    <cfRule type="duplicateValues" dxfId="222" priority="2501"/>
    <cfRule type="duplicateValues" dxfId="221" priority="2502"/>
    <cfRule type="duplicateValues" dxfId="220" priority="2503"/>
  </conditionalFormatting>
  <conditionalFormatting sqref="D304:D308">
    <cfRule type="duplicateValues" dxfId="219" priority="483"/>
    <cfRule type="duplicateValues" dxfId="218" priority="484"/>
    <cfRule type="duplicateValues" dxfId="217" priority="485"/>
    <cfRule type="duplicateValues" dxfId="216" priority="486"/>
    <cfRule type="duplicateValues" dxfId="215" priority="487"/>
    <cfRule type="duplicateValues" dxfId="214" priority="488"/>
    <cfRule type="duplicateValues" dxfId="213" priority="489"/>
    <cfRule type="duplicateValues" dxfId="212" priority="490"/>
    <cfRule type="duplicateValues" dxfId="211" priority="491"/>
    <cfRule type="duplicateValues" dxfId="210" priority="492"/>
    <cfRule type="duplicateValues" dxfId="209" priority="493"/>
    <cfRule type="duplicateValues" dxfId="208" priority="495"/>
    <cfRule type="duplicateValues" dxfId="207" priority="496"/>
    <cfRule type="duplicateValues" dxfId="206" priority="497"/>
    <cfRule type="duplicateValues" dxfId="205" priority="480"/>
    <cfRule type="duplicateValues" dxfId="204" priority="499"/>
    <cfRule type="duplicateValues" dxfId="203" priority="500"/>
    <cfRule type="duplicateValues" dxfId="202" priority="501"/>
    <cfRule type="duplicateValues" dxfId="201" priority="502"/>
    <cfRule type="duplicateValues" dxfId="200" priority="503"/>
    <cfRule type="duplicateValues" dxfId="199" priority="504"/>
    <cfRule type="duplicateValues" dxfId="198" priority="505"/>
    <cfRule type="duplicateValues" dxfId="197" priority="506"/>
    <cfRule type="duplicateValues" dxfId="196" priority="507"/>
    <cfRule type="duplicateValues" dxfId="195" priority="498"/>
    <cfRule type="duplicateValues" dxfId="194" priority="494"/>
    <cfRule type="duplicateValues" dxfId="193" priority="479"/>
    <cfRule type="duplicateValues" dxfId="192" priority="481"/>
    <cfRule type="duplicateValues" dxfId="191" priority="482"/>
  </conditionalFormatting>
  <conditionalFormatting sqref="D309:D313">
    <cfRule type="duplicateValues" dxfId="190" priority="11333"/>
    <cfRule type="duplicateValues" dxfId="189" priority="11311"/>
    <cfRule type="duplicateValues" dxfId="188" priority="11312"/>
    <cfRule type="duplicateValues" dxfId="187" priority="11313"/>
    <cfRule type="duplicateValues" dxfId="186" priority="11314"/>
    <cfRule type="duplicateValues" dxfId="185" priority="11315"/>
    <cfRule type="duplicateValues" dxfId="184" priority="11316"/>
    <cfRule type="duplicateValues" dxfId="183" priority="11317"/>
    <cfRule type="duplicateValues" dxfId="182" priority="11318"/>
    <cfRule type="duplicateValues" dxfId="181" priority="11319"/>
    <cfRule type="duplicateValues" dxfId="180" priority="11310"/>
    <cfRule type="duplicateValues" dxfId="179" priority="11320"/>
    <cfRule type="duplicateValues" dxfId="178" priority="11321"/>
    <cfRule type="duplicateValues" dxfId="177" priority="11322"/>
    <cfRule type="duplicateValues" dxfId="176" priority="11323"/>
    <cfRule type="duplicateValues" dxfId="175" priority="11324"/>
    <cfRule type="duplicateValues" dxfId="174" priority="11325"/>
    <cfRule type="duplicateValues" dxfId="173" priority="11326"/>
    <cfRule type="duplicateValues" dxfId="172" priority="11327"/>
    <cfRule type="duplicateValues" dxfId="171" priority="11328"/>
    <cfRule type="duplicateValues" dxfId="170" priority="11329"/>
    <cfRule type="duplicateValues" dxfId="169" priority="11330"/>
    <cfRule type="duplicateValues" dxfId="168" priority="11309"/>
    <cfRule type="duplicateValues" dxfId="167" priority="11331"/>
    <cfRule type="duplicateValues" dxfId="166" priority="11332"/>
    <cfRule type="duplicateValues" dxfId="165" priority="11305"/>
    <cfRule type="duplicateValues" dxfId="164" priority="11306"/>
    <cfRule type="duplicateValues" dxfId="163" priority="11307"/>
    <cfRule type="duplicateValues" dxfId="162" priority="11308"/>
  </conditionalFormatting>
  <conditionalFormatting sqref="D314:D318">
    <cfRule type="duplicateValues" dxfId="161" priority="444"/>
    <cfRule type="duplicateValues" dxfId="160" priority="443"/>
    <cfRule type="duplicateValues" dxfId="159" priority="442"/>
    <cfRule type="duplicateValues" dxfId="158" priority="449"/>
    <cfRule type="duplicateValues" dxfId="157" priority="441"/>
    <cfRule type="duplicateValues" dxfId="156" priority="440"/>
    <cfRule type="duplicateValues" dxfId="155" priority="439"/>
    <cfRule type="duplicateValues" dxfId="154" priority="437"/>
    <cfRule type="duplicateValues" dxfId="153" priority="436"/>
    <cfRule type="duplicateValues" dxfId="152" priority="435"/>
    <cfRule type="duplicateValues" dxfId="151" priority="434"/>
    <cfRule type="duplicateValues" dxfId="150" priority="433"/>
    <cfRule type="duplicateValues" dxfId="149" priority="432"/>
    <cfRule type="duplicateValues" dxfId="148" priority="431"/>
    <cfRule type="duplicateValues" dxfId="147" priority="430"/>
    <cfRule type="duplicateValues" dxfId="146" priority="429"/>
    <cfRule type="duplicateValues" dxfId="145" priority="428"/>
    <cfRule type="duplicateValues" dxfId="144" priority="427"/>
    <cfRule type="duplicateValues" dxfId="143" priority="426"/>
    <cfRule type="duplicateValues" dxfId="142" priority="425"/>
    <cfRule type="duplicateValues" dxfId="141" priority="424"/>
    <cfRule type="duplicateValues" dxfId="140" priority="422"/>
    <cfRule type="duplicateValues" dxfId="139" priority="421"/>
    <cfRule type="duplicateValues" dxfId="138" priority="423"/>
    <cfRule type="duplicateValues" dxfId="137" priority="448"/>
    <cfRule type="duplicateValues" dxfId="136" priority="447"/>
    <cfRule type="duplicateValues" dxfId="135" priority="438"/>
    <cfRule type="duplicateValues" dxfId="134" priority="445"/>
    <cfRule type="duplicateValues" dxfId="133" priority="446"/>
  </conditionalFormatting>
  <conditionalFormatting sqref="D319:D322">
    <cfRule type="duplicateValues" dxfId="132" priority="11386"/>
    <cfRule type="duplicateValues" dxfId="131" priority="11363"/>
    <cfRule type="duplicateValues" dxfId="130" priority="11364"/>
    <cfRule type="duplicateValues" dxfId="129" priority="11365"/>
    <cfRule type="duplicateValues" dxfId="128" priority="11366"/>
    <cfRule type="duplicateValues" dxfId="127" priority="11367"/>
    <cfRule type="duplicateValues" dxfId="126" priority="11368"/>
    <cfRule type="duplicateValues" dxfId="125" priority="11369"/>
    <cfRule type="duplicateValues" dxfId="124" priority="11370"/>
    <cfRule type="duplicateValues" dxfId="123" priority="11371"/>
    <cfRule type="duplicateValues" dxfId="122" priority="11372"/>
    <cfRule type="duplicateValues" dxfId="121" priority="11373"/>
    <cfRule type="duplicateValues" dxfId="120" priority="11374"/>
    <cfRule type="duplicateValues" dxfId="119" priority="11375"/>
    <cfRule type="duplicateValues" dxfId="118" priority="11376"/>
    <cfRule type="duplicateValues" dxfId="117" priority="11377"/>
    <cfRule type="duplicateValues" dxfId="116" priority="11378"/>
    <cfRule type="duplicateValues" dxfId="115" priority="11379"/>
    <cfRule type="duplicateValues" dxfId="114" priority="11380"/>
    <cfRule type="duplicateValues" dxfId="113" priority="11381"/>
    <cfRule type="duplicateValues" dxfId="112" priority="11382"/>
    <cfRule type="duplicateValues" dxfId="111" priority="11383"/>
    <cfRule type="duplicateValues" dxfId="110" priority="11384"/>
    <cfRule type="duplicateValues" dxfId="109" priority="11385"/>
    <cfRule type="duplicateValues" dxfId="108" priority="11387"/>
    <cfRule type="duplicateValues" dxfId="107" priority="11388"/>
    <cfRule type="duplicateValues" dxfId="106" priority="11389"/>
    <cfRule type="duplicateValues" dxfId="105" priority="11390"/>
    <cfRule type="duplicateValues" dxfId="104" priority="11391"/>
  </conditionalFormatting>
  <conditionalFormatting sqref="D323:D329">
    <cfRule type="duplicateValues" dxfId="103" priority="319"/>
    <cfRule type="duplicateValues" dxfId="102" priority="318"/>
    <cfRule type="duplicateValues" dxfId="101" priority="317"/>
    <cfRule type="duplicateValues" dxfId="100" priority="334"/>
    <cfRule type="duplicateValues" dxfId="99" priority="337"/>
    <cfRule type="duplicateValues" dxfId="98" priority="335"/>
    <cfRule type="duplicateValues" dxfId="97" priority="321"/>
    <cfRule type="duplicateValues" dxfId="96" priority="336"/>
    <cfRule type="duplicateValues" dxfId="95" priority="338"/>
    <cfRule type="duplicateValues" dxfId="94" priority="339"/>
    <cfRule type="duplicateValues" dxfId="93" priority="340"/>
    <cfRule type="duplicateValues" dxfId="92" priority="341"/>
    <cfRule type="duplicateValues" dxfId="91" priority="342"/>
    <cfRule type="duplicateValues" dxfId="90" priority="332"/>
    <cfRule type="duplicateValues" dxfId="89" priority="333"/>
    <cfRule type="duplicateValues" dxfId="88" priority="315"/>
    <cfRule type="duplicateValues" dxfId="87" priority="316"/>
    <cfRule type="duplicateValues" dxfId="86" priority="331"/>
    <cfRule type="duplicateValues" dxfId="85" priority="330"/>
    <cfRule type="duplicateValues" dxfId="84" priority="329"/>
    <cfRule type="duplicateValues" dxfId="83" priority="328"/>
    <cfRule type="duplicateValues" dxfId="82" priority="327"/>
    <cfRule type="duplicateValues" dxfId="81" priority="326"/>
    <cfRule type="duplicateValues" dxfId="80" priority="325"/>
    <cfRule type="duplicateValues" dxfId="79" priority="324"/>
    <cfRule type="duplicateValues" dxfId="78" priority="323"/>
    <cfRule type="duplicateValues" dxfId="77" priority="322"/>
    <cfRule type="duplicateValues" dxfId="76" priority="343"/>
    <cfRule type="duplicateValues" dxfId="75" priority="320"/>
  </conditionalFormatting>
  <conditionalFormatting sqref="D330:D331">
    <cfRule type="duplicateValues" dxfId="74" priority="314"/>
    <cfRule type="duplicateValues" dxfId="73" priority="300"/>
    <cfRule type="duplicateValues" dxfId="72" priority="299"/>
    <cfRule type="duplicateValues" dxfId="71" priority="298"/>
    <cfRule type="duplicateValues" dxfId="70" priority="297"/>
    <cfRule type="duplicateValues" dxfId="69" priority="295"/>
    <cfRule type="duplicateValues" dxfId="68" priority="309"/>
    <cfRule type="duplicateValues" dxfId="67" priority="310"/>
    <cfRule type="duplicateValues" dxfId="66" priority="311"/>
    <cfRule type="duplicateValues" dxfId="65" priority="312"/>
    <cfRule type="duplicateValues" dxfId="64" priority="313"/>
    <cfRule type="duplicateValues" dxfId="63" priority="306"/>
    <cfRule type="duplicateValues" dxfId="62" priority="305"/>
    <cfRule type="duplicateValues" dxfId="61" priority="308"/>
    <cfRule type="duplicateValues" dxfId="60" priority="303"/>
    <cfRule type="duplicateValues" dxfId="59" priority="302"/>
    <cfRule type="duplicateValues" dxfId="58" priority="301"/>
    <cfRule type="duplicateValues" dxfId="57" priority="307"/>
    <cfRule type="duplicateValues" dxfId="56" priority="296"/>
    <cfRule type="duplicateValues" dxfId="55" priority="291"/>
    <cfRule type="duplicateValues" dxfId="54" priority="292"/>
    <cfRule type="duplicateValues" dxfId="53" priority="293"/>
    <cfRule type="duplicateValues" dxfId="52" priority="294"/>
    <cfRule type="duplicateValues" dxfId="51" priority="304"/>
  </conditionalFormatting>
  <conditionalFormatting sqref="D332">
    <cfRule type="duplicateValues" dxfId="50" priority="285"/>
    <cfRule type="duplicateValues" dxfId="49" priority="286"/>
  </conditionalFormatting>
  <conditionalFormatting sqref="D332:D335">
    <cfRule type="duplicateValues" dxfId="48" priority="288"/>
    <cfRule type="duplicateValues" dxfId="47" priority="287"/>
    <cfRule type="duplicateValues" dxfId="46" priority="282"/>
    <cfRule type="duplicateValues" dxfId="45" priority="280"/>
    <cfRule type="duplicateValues" dxfId="44" priority="279"/>
    <cfRule type="duplicateValues" dxfId="43" priority="278"/>
    <cfRule type="duplicateValues" dxfId="42" priority="277"/>
    <cfRule type="duplicateValues" dxfId="41" priority="276"/>
    <cfRule type="duplicateValues" dxfId="40" priority="275"/>
    <cfRule type="duplicateValues" dxfId="39" priority="274"/>
    <cfRule type="duplicateValues" dxfId="38" priority="273"/>
    <cfRule type="duplicateValues" dxfId="37" priority="281"/>
    <cfRule type="duplicateValues" dxfId="36" priority="271"/>
    <cfRule type="duplicateValues" dxfId="35" priority="270"/>
    <cfRule type="duplicateValues" dxfId="34" priority="268"/>
    <cfRule type="duplicateValues" dxfId="33" priority="267"/>
    <cfRule type="duplicateValues" dxfId="32" priority="266"/>
    <cfRule type="duplicateValues" dxfId="31" priority="265"/>
    <cfRule type="duplicateValues" dxfId="30" priority="272"/>
    <cfRule type="duplicateValues" dxfId="29" priority="290"/>
    <cfRule type="duplicateValues" dxfId="28" priority="289"/>
    <cfRule type="duplicateValues" dxfId="27" priority="269"/>
  </conditionalFormatting>
  <conditionalFormatting sqref="D333:D335">
    <cfRule type="duplicateValues" dxfId="26" priority="284"/>
    <cfRule type="duplicateValues" dxfId="25" priority="283"/>
  </conditionalFormatting>
  <conditionalFormatting sqref="D336:D341">
    <cfRule type="duplicateValues" dxfId="24" priority="379"/>
    <cfRule type="duplicateValues" dxfId="23" priority="380"/>
    <cfRule type="duplicateValues" dxfId="22" priority="381"/>
    <cfRule type="duplicateValues" dxfId="21" priority="382"/>
    <cfRule type="duplicateValues" dxfId="20" priority="383"/>
    <cfRule type="duplicateValues" dxfId="19" priority="384"/>
    <cfRule type="duplicateValues" dxfId="18" priority="385"/>
    <cfRule type="duplicateValues" dxfId="17" priority="386"/>
    <cfRule type="duplicateValues" dxfId="16" priority="387"/>
    <cfRule type="duplicateValues" dxfId="15" priority="388"/>
    <cfRule type="duplicateValues" dxfId="14" priority="389"/>
    <cfRule type="duplicateValues" dxfId="13" priority="390"/>
    <cfRule type="duplicateValues" dxfId="12" priority="391"/>
    <cfRule type="duplicateValues" dxfId="11" priority="373"/>
    <cfRule type="duplicateValues" dxfId="10" priority="369"/>
    <cfRule type="duplicateValues" dxfId="9" priority="371"/>
    <cfRule type="duplicateValues" dxfId="8" priority="374"/>
    <cfRule type="duplicateValues" dxfId="7" priority="376"/>
    <cfRule type="duplicateValues" dxfId="6" priority="375"/>
    <cfRule type="duplicateValues" dxfId="5" priority="372"/>
    <cfRule type="duplicateValues" dxfId="4" priority="370"/>
    <cfRule type="duplicateValues" dxfId="3" priority="377"/>
    <cfRule type="duplicateValues" dxfId="2" priority="368"/>
    <cfRule type="duplicateValues" dxfId="1" priority="378"/>
  </conditionalFormatting>
  <conditionalFormatting sqref="E297:E303">
    <cfRule type="duplicateValues" dxfId="0" priority="10960"/>
  </conditionalFormatting>
  <pageMargins left="0.7" right="0.7" top="0.75" bottom="0.75" header="0.3" footer="0.3"/>
  <pageSetup scale="26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DISNEY COST EX-WORKS</vt:lpstr>
      <vt:lpstr>'DISNEY COST EX-WORKS'!Área_de_impresión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Francesco Pitta</dc:creator>
  <cp:keywords/>
  <dc:description/>
  <cp:lastModifiedBy>Erich Schultz Rubio</cp:lastModifiedBy>
  <cp:revision/>
  <dcterms:created xsi:type="dcterms:W3CDTF">2023-03-10T16:11:44Z</dcterms:created>
  <dcterms:modified xsi:type="dcterms:W3CDTF">2025-03-24T22:25:21Z</dcterms:modified>
  <cp:category/>
  <cp:contentStatus/>
</cp:coreProperties>
</file>